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Budget 12_13 Proposa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<sst xmlns="http://schemas.openxmlformats.org/spreadsheetml/2006/main" count="82" uniqueCount="78">
  <si>
    <t>Income</t>
  </si>
  <si>
    <t>Expenditure</t>
  </si>
  <si>
    <t>Other</t>
  </si>
  <si>
    <t>Precept</t>
  </si>
  <si>
    <t>Clerk Expenses</t>
  </si>
  <si>
    <t>Insurance</t>
  </si>
  <si>
    <t>Audit</t>
  </si>
  <si>
    <t>Village Hall Hire</t>
  </si>
  <si>
    <t>Year</t>
  </si>
  <si>
    <t>Bus Shelter</t>
  </si>
  <si>
    <t>Interest (ex Greatfields Sale Acc.)</t>
  </si>
  <si>
    <t>Other Maintenance</t>
  </si>
  <si>
    <t>VAT Refund</t>
  </si>
  <si>
    <t>Greatfields Sale Fund Interest</t>
  </si>
  <si>
    <t>Allotments (inc Greatfields rent)</t>
  </si>
  <si>
    <t>SALC/SLCC</t>
  </si>
  <si>
    <t>VAT</t>
  </si>
  <si>
    <t>Allotments Water</t>
  </si>
  <si>
    <t>2013/14</t>
  </si>
  <si>
    <t>2012/13</t>
  </si>
  <si>
    <t>2014/15</t>
  </si>
  <si>
    <t>2015/2016</t>
  </si>
  <si>
    <t>Training</t>
  </si>
  <si>
    <t>Grant Element of Precept</t>
  </si>
  <si>
    <t>HRMC</t>
  </si>
  <si>
    <t>Payroll</t>
  </si>
  <si>
    <t>GDPR</t>
  </si>
  <si>
    <t>Other/contingency</t>
  </si>
  <si>
    <t>Allotment society</t>
  </si>
  <si>
    <t>admin</t>
  </si>
  <si>
    <t>Caretaker - small play area</t>
  </si>
  <si>
    <t xml:space="preserve">Website (rental and domain costs), dropbox </t>
  </si>
  <si>
    <t>Allotment Improvements</t>
  </si>
  <si>
    <t>Drains Clearance and Maintenance</t>
  </si>
  <si>
    <t>Zoom</t>
  </si>
  <si>
    <t>Staitonary including postage</t>
  </si>
  <si>
    <t>Captial Reserves (Greatfields Sale)</t>
  </si>
  <si>
    <t>Reserves Statement</t>
  </si>
  <si>
    <t>Balance carried forward</t>
  </si>
  <si>
    <t>Warman Ring fenced Reserves for Recreation ground development</t>
  </si>
  <si>
    <t>Grass Cutting (Rec, Knapp, Youth, Ds)</t>
  </si>
  <si>
    <t>Allotment return of rent</t>
  </si>
  <si>
    <t>Verge &amp; Hedge cutting</t>
  </si>
  <si>
    <t>Traffic Management</t>
  </si>
  <si>
    <t>Total Exp and Earmarked reserve C/F</t>
  </si>
  <si>
    <t>Speed Review</t>
  </si>
  <si>
    <t>Road Signage</t>
  </si>
  <si>
    <t>Website Review</t>
  </si>
  <si>
    <t>Rec Swings/Safety surveys</t>
  </si>
  <si>
    <t>Clerk Salary Net</t>
  </si>
  <si>
    <t>Drains Clearance and  General Maintenance</t>
  </si>
  <si>
    <t>Contingency from cash Reserves</t>
  </si>
  <si>
    <t>Ringfenced from Warman specifically for Rec development</t>
  </si>
  <si>
    <t xml:space="preserve">Grand Total </t>
  </si>
  <si>
    <t>Income 22/23</t>
  </si>
  <si>
    <t>Donation</t>
  </si>
  <si>
    <t>Rec development from Ringfenced Warman community benefit planning gain for Rec reserve</t>
  </si>
  <si>
    <t>Asset Management</t>
  </si>
  <si>
    <t>Signage Recreation Ground</t>
  </si>
  <si>
    <t>Total Expenditure including reserves C/F</t>
  </si>
  <si>
    <t>Total Income and cash bank balance minus Expenditure (not inclduing captial account)</t>
  </si>
  <si>
    <t>Salt</t>
  </si>
  <si>
    <t>Community Benefit, section 137</t>
  </si>
  <si>
    <t>Unknown items as part of Unitary to include drains, hedge cutting, Dog wgate buin emptying</t>
  </si>
  <si>
    <t>Traffic Calming</t>
  </si>
  <si>
    <t>Breakdown of Earmarked cash reserve</t>
  </si>
  <si>
    <t>5th May 2023</t>
  </si>
  <si>
    <t>Grant for Rec play equipment</t>
  </si>
  <si>
    <t>VAT to be claimed bac 24-25k</t>
  </si>
  <si>
    <t>Recreation Ground Play equipment</t>
  </si>
  <si>
    <t>Final Budegt Forecast 23-24</t>
  </si>
  <si>
    <t>West &amp; Middle Chinnock Parish Council Budget projected 23-24</t>
  </si>
  <si>
    <t>22-23 Balance b/f</t>
  </si>
  <si>
    <t>Total Expenditure excluing Ringfenced</t>
  </si>
  <si>
    <t>Ringfenced</t>
  </si>
  <si>
    <t>Earmarked cash and capital Reserves (carried forward from 2022/23)</t>
  </si>
  <si>
    <t>From Earmarked Reserves c/f from 22/23</t>
  </si>
  <si>
    <t xml:space="preserve">General Cash Reserve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</si>
</sst>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;\-&quot;£&quot;#,##0.0"/>
    <numFmt numFmtId="165" formatCode="&quot;£&quot;#,##0.000;\-&quot;£&quot;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&quot;£&quot;#,##0"/>
    <numFmt numFmtId="172" formatCode="&quot;£&quot;#,##0.000"/>
    <numFmt numFmtId="173" formatCode="&quot;£&quot;#,##0.00"/>
    <numFmt numFmtId="174" formatCode="0.0000"/>
    <numFmt numFmtId="175" formatCode="0.000"/>
    <numFmt numFmtId="176" formatCode="&quot;£&quot;#,##0.0000;\-&quot;£&quot;#,##0.0000"/>
    <numFmt numFmtId="177" formatCode="&quot;£&quot;#,##0.00000;\-&quot;£&quot;#,##0.00000"/>
    <numFmt numFmtId="178" formatCode="&quot;£&quot;#,##0.000000;\-&quot;£&quot;#,##0.000000"/>
    <numFmt numFmtId="179" formatCode="&quot;£&quot;#,##0.0"/>
    <numFmt numFmtId="180" formatCode="&quot;£&quot;#,##0.0000"/>
    <numFmt numFmtId="181" formatCode="#,##0.00_ ;\-#,##0.00\ "/>
    <numFmt numFmtId="182" formatCode="[$-809]dd\ mmmm\ yyyy"/>
    <numFmt numFmtId="183" formatCode="0.0"/>
    <numFmt numFmtId="184" formatCode="_-[$£-809]* #,##0.00_-;\-[$£-809]* #,##0.00_-;_-[$£-809]* &quot;-&quot;??_-;_-@_-"/>
    <numFmt numFmtId="185" formatCode="_-&quot;£&quot;* #,##0.000_-;\-&quot;£&quot;* #,##0.000_-;_-&quot;£&quot;* &quot;-&quot;??_-;_-@_-"/>
    <numFmt numFmtId="186" formatCode="&quot;£&quot;#,##0.00000"/>
    <numFmt numFmtId="187" formatCode="&quot;£&quot;#,##0.000000"/>
    <numFmt numFmtId="188" formatCode="&quot;£&quot;#,##0.00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vertical="top"/>
    </xf>
    <xf numFmtId="0" fontId="23" fillId="0" borderId="0" xfId="0" applyFont="1" applyAlignment="1">
      <alignment wrapText="1"/>
    </xf>
    <xf numFmtId="5" fontId="23" fillId="0" borderId="10" xfId="44" applyNumberFormat="1" applyFont="1" applyFill="1" applyBorder="1" applyAlignment="1">
      <alignment wrapText="1"/>
    </xf>
    <xf numFmtId="5" fontId="23" fillId="0" borderId="11" xfId="44" applyNumberFormat="1" applyFont="1" applyFill="1" applyBorder="1" applyAlignment="1">
      <alignment wrapText="1"/>
    </xf>
    <xf numFmtId="5" fontId="23" fillId="0" borderId="12" xfId="44" applyNumberFormat="1" applyFont="1" applyFill="1" applyBorder="1" applyAlignment="1">
      <alignment wrapText="1"/>
    </xf>
    <xf numFmtId="5" fontId="23" fillId="0" borderId="13" xfId="44" applyNumberFormat="1" applyFont="1" applyFill="1" applyBorder="1" applyAlignment="1">
      <alignment wrapText="1"/>
    </xf>
    <xf numFmtId="5" fontId="23" fillId="32" borderId="12" xfId="44" applyNumberFormat="1" applyFont="1" applyFill="1" applyBorder="1" applyAlignment="1">
      <alignment wrapText="1"/>
    </xf>
    <xf numFmtId="5" fontId="23" fillId="32" borderId="11" xfId="44" applyNumberFormat="1" applyFont="1" applyFill="1" applyBorder="1" applyAlignment="1">
      <alignment wrapText="1"/>
    </xf>
    <xf numFmtId="5" fontId="23" fillId="0" borderId="14" xfId="44" applyNumberFormat="1" applyFont="1" applyFill="1" applyBorder="1" applyAlignment="1">
      <alignment wrapText="1"/>
    </xf>
    <xf numFmtId="5" fontId="23" fillId="33" borderId="11" xfId="44" applyNumberFormat="1" applyFont="1" applyFill="1" applyBorder="1" applyAlignment="1">
      <alignment wrapText="1"/>
    </xf>
    <xf numFmtId="5" fontId="23" fillId="33" borderId="12" xfId="44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9" borderId="10" xfId="0" applyFont="1" applyFill="1" applyBorder="1" applyAlignment="1">
      <alignment wrapText="1"/>
    </xf>
    <xf numFmtId="5" fontId="23" fillId="9" borderId="10" xfId="44" applyNumberFormat="1" applyFont="1" applyFill="1" applyBorder="1" applyAlignment="1">
      <alignment wrapText="1"/>
    </xf>
    <xf numFmtId="0" fontId="24" fillId="34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5" fontId="23" fillId="0" borderId="0" xfId="44" applyNumberFormat="1" applyFont="1" applyFill="1" applyBorder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5" fontId="23" fillId="33" borderId="10" xfId="44" applyNumberFormat="1" applyFont="1" applyFill="1" applyBorder="1" applyAlignment="1">
      <alignment vertical="top" wrapText="1"/>
    </xf>
    <xf numFmtId="5" fontId="23" fillId="33" borderId="16" xfId="44" applyNumberFormat="1" applyFont="1" applyFill="1" applyBorder="1" applyAlignment="1">
      <alignment vertical="top" wrapText="1"/>
    </xf>
    <xf numFmtId="0" fontId="24" fillId="9" borderId="10" xfId="0" applyFont="1" applyFill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4" fillId="0" borderId="0" xfId="0" applyFont="1" applyAlignment="1">
      <alignment horizontal="left" vertical="top" wrapText="1"/>
    </xf>
    <xf numFmtId="171" fontId="23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24" fillId="0" borderId="0" xfId="0" applyFont="1" applyAlignment="1">
      <alignment vertical="top" wrapText="1"/>
    </xf>
    <xf numFmtId="5" fontId="23" fillId="0" borderId="11" xfId="44" applyNumberFormat="1" applyFont="1" applyFill="1" applyBorder="1" applyAlignment="1">
      <alignment vertical="top" wrapText="1"/>
    </xf>
    <xf numFmtId="5" fontId="23" fillId="0" borderId="12" xfId="44" applyNumberFormat="1" applyFont="1" applyFill="1" applyBorder="1" applyAlignment="1">
      <alignment vertical="top" wrapText="1"/>
    </xf>
    <xf numFmtId="4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23" fillId="12" borderId="17" xfId="0" applyFont="1" applyFill="1" applyBorder="1" applyAlignment="1">
      <alignment wrapText="1"/>
    </xf>
    <xf numFmtId="5" fontId="23" fillId="35" borderId="13" xfId="44" applyNumberFormat="1" applyFont="1" applyFill="1" applyBorder="1" applyAlignment="1">
      <alignment wrapText="1"/>
    </xf>
    <xf numFmtId="0" fontId="24" fillId="0" borderId="18" xfId="0" applyFont="1" applyBorder="1" applyAlignment="1">
      <alignment wrapText="1"/>
    </xf>
    <xf numFmtId="5" fontId="23" fillId="0" borderId="19" xfId="44" applyNumberFormat="1" applyFont="1" applyFill="1" applyBorder="1" applyAlignment="1">
      <alignment wrapText="1"/>
    </xf>
    <xf numFmtId="5" fontId="23" fillId="0" borderId="20" xfId="44" applyNumberFormat="1" applyFont="1" applyFill="1" applyBorder="1" applyAlignment="1">
      <alignment wrapText="1"/>
    </xf>
    <xf numFmtId="5" fontId="23" fillId="0" borderId="21" xfId="44" applyNumberFormat="1" applyFont="1" applyFill="1" applyBorder="1" applyAlignment="1">
      <alignment wrapText="1"/>
    </xf>
    <xf numFmtId="5" fontId="23" fillId="32" borderId="12" xfId="44" applyNumberFormat="1" applyFont="1" applyFill="1" applyBorder="1" applyAlignment="1">
      <alignment vertical="top" wrapText="1"/>
    </xf>
    <xf numFmtId="5" fontId="23" fillId="32" borderId="11" xfId="44" applyNumberFormat="1" applyFont="1" applyFill="1" applyBorder="1" applyAlignment="1">
      <alignment vertical="top" wrapText="1"/>
    </xf>
    <xf numFmtId="5" fontId="23" fillId="33" borderId="15" xfId="44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5" fontId="23" fillId="0" borderId="22" xfId="44" applyNumberFormat="1" applyFont="1" applyFill="1" applyBorder="1" applyAlignment="1">
      <alignment vertical="top" wrapText="1"/>
    </xf>
    <xf numFmtId="5" fontId="23" fillId="0" borderId="14" xfId="44" applyNumberFormat="1" applyFont="1" applyFill="1" applyBorder="1" applyAlignment="1">
      <alignment vertical="top" wrapText="1"/>
    </xf>
    <xf numFmtId="181" fontId="23" fillId="0" borderId="14" xfId="0" applyNumberFormat="1" applyFont="1" applyBorder="1" applyAlignment="1">
      <alignment vertical="top" wrapText="1"/>
    </xf>
    <xf numFmtId="0" fontId="24" fillId="33" borderId="18" xfId="0" applyFont="1" applyFill="1" applyBorder="1" applyAlignment="1">
      <alignment horizontal="right" vertical="top" wrapText="1"/>
    </xf>
    <xf numFmtId="0" fontId="24" fillId="33" borderId="19" xfId="0" applyFont="1" applyFill="1" applyBorder="1" applyAlignment="1">
      <alignment horizontal="center" vertical="top" wrapText="1"/>
    </xf>
    <xf numFmtId="0" fontId="24" fillId="33" borderId="20" xfId="0" applyFont="1" applyFill="1" applyBorder="1" applyAlignment="1">
      <alignment horizontal="center" vertical="top" wrapText="1"/>
    </xf>
    <xf numFmtId="0" fontId="24" fillId="33" borderId="21" xfId="0" applyFont="1" applyFill="1" applyBorder="1" applyAlignment="1">
      <alignment horizontal="center" vertical="top" wrapText="1"/>
    </xf>
    <xf numFmtId="184" fontId="4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0" applyNumberFormat="1" applyFont="1" applyAlignment="1">
      <alignment/>
    </xf>
    <xf numFmtId="0" fontId="1" fillId="0" borderId="0" xfId="0" applyFont="1" applyAlignment="1">
      <alignment/>
    </xf>
    <xf numFmtId="5" fontId="23" fillId="0" borderId="22" xfId="44" applyNumberFormat="1" applyFont="1" applyFill="1" applyBorder="1" applyAlignment="1">
      <alignment wrapText="1"/>
    </xf>
    <xf numFmtId="44" fontId="1" fillId="32" borderId="23" xfId="0" applyNumberFormat="1" applyFont="1" applyFill="1" applyBorder="1" applyAlignment="1">
      <alignment/>
    </xf>
    <xf numFmtId="44" fontId="24" fillId="32" borderId="0" xfId="0" applyNumberFormat="1" applyFont="1" applyFill="1" applyBorder="1" applyAlignment="1">
      <alignment vertical="top"/>
    </xf>
    <xf numFmtId="44" fontId="0" fillId="0" borderId="0" xfId="0" applyNumberFormat="1" applyFont="1" applyAlignment="1">
      <alignment/>
    </xf>
    <xf numFmtId="44" fontId="0" fillId="0" borderId="0" xfId="44" applyNumberFormat="1" applyFont="1" applyAlignment="1">
      <alignment/>
    </xf>
    <xf numFmtId="0" fontId="0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0" fillId="33" borderId="10" xfId="0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44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Fill="1" applyAlignment="1">
      <alignment vertical="top"/>
    </xf>
    <xf numFmtId="0" fontId="24" fillId="9" borderId="24" xfId="0" applyFont="1" applyFill="1" applyBorder="1" applyAlignment="1">
      <alignment wrapText="1"/>
    </xf>
    <xf numFmtId="5" fontId="23" fillId="9" borderId="19" xfId="44" applyNumberFormat="1" applyFont="1" applyFill="1" applyBorder="1" applyAlignment="1">
      <alignment wrapText="1"/>
    </xf>
    <xf numFmtId="44" fontId="1" fillId="9" borderId="25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24" fillId="0" borderId="10" xfId="0" applyNumberFormat="1" applyFont="1" applyFill="1" applyBorder="1" applyAlignment="1">
      <alignment/>
    </xf>
    <xf numFmtId="0" fontId="24" fillId="9" borderId="24" xfId="0" applyFont="1" applyFill="1" applyBorder="1" applyAlignment="1">
      <alignment vertical="top" wrapText="1"/>
    </xf>
    <xf numFmtId="5" fontId="24" fillId="9" borderId="19" xfId="44" applyNumberFormat="1" applyFont="1" applyFill="1" applyBorder="1" applyAlignment="1">
      <alignment vertical="top" wrapText="1"/>
    </xf>
    <xf numFmtId="0" fontId="26" fillId="33" borderId="10" xfId="0" applyFont="1" applyFill="1" applyBorder="1" applyAlignment="1">
      <alignment vertical="top" wrapText="1"/>
    </xf>
    <xf numFmtId="44" fontId="0" fillId="0" borderId="26" xfId="0" applyNumberFormat="1" applyBorder="1" applyAlignment="1">
      <alignment/>
    </xf>
    <xf numFmtId="0" fontId="0" fillId="0" borderId="10" xfId="0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="80" zoomScaleNormal="80" zoomScaleSheetLayoutView="75" zoomScalePageLayoutView="0" workbookViewId="0" topLeftCell="A57">
      <selection activeCell="R70" sqref="R70"/>
    </sheetView>
  </sheetViews>
  <sheetFormatPr defaultColWidth="9.140625" defaultRowHeight="12.75"/>
  <cols>
    <col min="1" max="1" width="13.57421875" style="0" customWidth="1"/>
    <col min="2" max="2" width="33.28125" style="0" customWidth="1"/>
    <col min="3" max="7" width="12.7109375" style="1" hidden="1" customWidth="1"/>
    <col min="8" max="8" width="28.421875" style="0" customWidth="1"/>
    <col min="9" max="9" width="21.7109375" style="0" customWidth="1"/>
  </cols>
  <sheetData>
    <row r="1" spans="1:8" s="48" customFormat="1" ht="25.5">
      <c r="A1" s="77"/>
      <c r="B1" s="91" t="s">
        <v>71</v>
      </c>
      <c r="C1" s="91"/>
      <c r="D1" s="91"/>
      <c r="E1" s="91"/>
      <c r="F1" s="91"/>
      <c r="G1" s="91"/>
      <c r="H1" s="78" t="s">
        <v>70</v>
      </c>
    </row>
    <row r="2" spans="2:8" ht="18.75">
      <c r="B2" s="28"/>
      <c r="C2" s="29"/>
      <c r="D2" s="29"/>
      <c r="E2" s="29"/>
      <c r="F2" s="29"/>
      <c r="G2" s="29"/>
      <c r="H2" s="69" t="s">
        <v>66</v>
      </c>
    </row>
    <row r="3" spans="1:7" ht="13.5" thickBot="1">
      <c r="A3" s="2"/>
      <c r="B3" s="3"/>
      <c r="C3" s="4"/>
      <c r="D3" s="4"/>
      <c r="E3" s="4"/>
      <c r="F3" s="4"/>
      <c r="G3" s="4"/>
    </row>
    <row r="4" spans="1:7" ht="15.75" thickBot="1">
      <c r="A4" s="2"/>
      <c r="B4" s="62" t="s">
        <v>8</v>
      </c>
      <c r="C4" s="63" t="s">
        <v>19</v>
      </c>
      <c r="D4" s="64" t="s">
        <v>18</v>
      </c>
      <c r="E4" s="63" t="s">
        <v>20</v>
      </c>
      <c r="F4" s="63" t="s">
        <v>20</v>
      </c>
      <c r="G4" s="65" t="s">
        <v>21</v>
      </c>
    </row>
    <row r="5" spans="1:8" ht="25.5">
      <c r="A5" s="58" t="s">
        <v>72</v>
      </c>
      <c r="B5" s="35" t="s">
        <v>38</v>
      </c>
      <c r="C5" s="60">
        <v>32726</v>
      </c>
      <c r="D5" s="60">
        <v>33252</v>
      </c>
      <c r="E5" s="60">
        <v>32591.58</v>
      </c>
      <c r="F5" s="61">
        <v>31655</v>
      </c>
      <c r="G5" s="60">
        <v>31124.46</v>
      </c>
      <c r="H5" s="74">
        <v>53446.61</v>
      </c>
    </row>
    <row r="6" spans="1:8" ht="15">
      <c r="A6" s="2"/>
      <c r="B6" s="10"/>
      <c r="C6" s="12"/>
      <c r="D6" s="13"/>
      <c r="E6" s="12"/>
      <c r="F6" s="12"/>
      <c r="G6" s="12"/>
      <c r="H6" s="47"/>
    </row>
    <row r="7" spans="1:8" ht="15">
      <c r="A7" s="5" t="s">
        <v>0</v>
      </c>
      <c r="B7" s="5" t="s">
        <v>0</v>
      </c>
      <c r="C7" s="14"/>
      <c r="D7" s="13"/>
      <c r="E7" s="12"/>
      <c r="F7" s="12"/>
      <c r="G7" s="12"/>
      <c r="H7" s="47"/>
    </row>
    <row r="8" spans="1:8" ht="15">
      <c r="A8" s="2"/>
      <c r="B8" s="10" t="s">
        <v>3</v>
      </c>
      <c r="C8" s="12">
        <v>8235</v>
      </c>
      <c r="D8" s="15">
        <v>8235</v>
      </c>
      <c r="E8" s="16">
        <v>8235</v>
      </c>
      <c r="F8" s="16">
        <v>7930</v>
      </c>
      <c r="G8" s="16">
        <v>7930</v>
      </c>
      <c r="H8" s="47">
        <v>16500</v>
      </c>
    </row>
    <row r="9" spans="1:11" ht="15">
      <c r="A9" s="2"/>
      <c r="B9" s="10" t="s">
        <v>23</v>
      </c>
      <c r="C9" s="12"/>
      <c r="D9" s="15"/>
      <c r="E9" s="16"/>
      <c r="F9" s="16">
        <v>305</v>
      </c>
      <c r="G9" s="16">
        <v>305</v>
      </c>
      <c r="H9" s="47"/>
      <c r="I9" s="67"/>
      <c r="J9" s="66"/>
      <c r="K9" s="68"/>
    </row>
    <row r="10" spans="1:11" ht="15">
      <c r="A10" s="2"/>
      <c r="B10" s="10" t="s">
        <v>14</v>
      </c>
      <c r="C10" s="12">
        <v>450</v>
      </c>
      <c r="D10" s="13">
        <v>450</v>
      </c>
      <c r="E10" s="12">
        <v>413</v>
      </c>
      <c r="F10" s="12">
        <v>414</v>
      </c>
      <c r="G10" s="12">
        <v>414</v>
      </c>
      <c r="H10" s="47">
        <v>660</v>
      </c>
      <c r="I10" s="67"/>
      <c r="K10" s="68"/>
    </row>
    <row r="11" spans="1:11" ht="15">
      <c r="A11" s="2"/>
      <c r="B11" s="10" t="s">
        <v>10</v>
      </c>
      <c r="C11" s="12">
        <v>5</v>
      </c>
      <c r="D11" s="13">
        <v>5</v>
      </c>
      <c r="E11" s="12">
        <v>5</v>
      </c>
      <c r="F11" s="12">
        <v>4.57</v>
      </c>
      <c r="G11" s="12">
        <v>5</v>
      </c>
      <c r="H11" s="47">
        <v>400</v>
      </c>
      <c r="I11" s="67"/>
      <c r="J11" s="66"/>
      <c r="K11" s="68"/>
    </row>
    <row r="12" spans="1:11" ht="15">
      <c r="A12" s="2"/>
      <c r="B12" s="10" t="s">
        <v>13</v>
      </c>
      <c r="C12" s="17">
        <v>325.01</v>
      </c>
      <c r="D12" s="12">
        <v>651</v>
      </c>
      <c r="E12" s="12">
        <v>340</v>
      </c>
      <c r="F12" s="12">
        <v>348</v>
      </c>
      <c r="G12" s="12">
        <v>54</v>
      </c>
      <c r="H12" s="47">
        <v>200</v>
      </c>
      <c r="I12" s="67"/>
      <c r="J12" s="66"/>
      <c r="K12" s="68"/>
    </row>
    <row r="13" spans="1:11" ht="15">
      <c r="A13" s="2"/>
      <c r="B13" s="10" t="s">
        <v>12</v>
      </c>
      <c r="C13" s="18">
        <v>100</v>
      </c>
      <c r="D13" s="19">
        <v>142</v>
      </c>
      <c r="E13" s="18">
        <v>188</v>
      </c>
      <c r="F13" s="18">
        <v>74</v>
      </c>
      <c r="G13" s="18">
        <v>48</v>
      </c>
      <c r="H13" s="47">
        <v>2905</v>
      </c>
      <c r="I13" s="67"/>
      <c r="J13" s="66"/>
      <c r="K13" s="68"/>
    </row>
    <row r="14" spans="1:11" ht="15">
      <c r="A14" s="2"/>
      <c r="B14" s="10" t="s">
        <v>67</v>
      </c>
      <c r="C14" s="18"/>
      <c r="D14" s="19"/>
      <c r="E14" s="18"/>
      <c r="F14" s="18"/>
      <c r="G14" s="18"/>
      <c r="H14" s="47">
        <v>10000</v>
      </c>
      <c r="I14" s="67"/>
      <c r="J14" s="66"/>
      <c r="K14" s="68"/>
    </row>
    <row r="15" spans="1:11" ht="15">
      <c r="A15" s="2"/>
      <c r="B15" s="10" t="s">
        <v>2</v>
      </c>
      <c r="C15" s="17">
        <v>20</v>
      </c>
      <c r="D15" s="13"/>
      <c r="E15" s="12"/>
      <c r="F15" s="12">
        <v>5</v>
      </c>
      <c r="G15" s="12"/>
      <c r="H15" s="47"/>
      <c r="I15" s="67"/>
      <c r="J15" s="66"/>
      <c r="K15" s="68"/>
    </row>
    <row r="16" spans="1:11" ht="15.75" thickBot="1">
      <c r="A16" s="2"/>
      <c r="B16" s="49" t="s">
        <v>54</v>
      </c>
      <c r="C16" s="50">
        <f>SUM(C8:C15)</f>
        <v>9135.01</v>
      </c>
      <c r="D16" s="50">
        <f>SUM(D8:D15)</f>
        <v>9483</v>
      </c>
      <c r="E16" s="50">
        <f>SUM(E8:E15)</f>
        <v>9181</v>
      </c>
      <c r="F16" s="50">
        <f>SUM(F8:F15)</f>
        <v>9080.57</v>
      </c>
      <c r="G16" s="50">
        <f>SUM(G6:G15)</f>
        <v>8756</v>
      </c>
      <c r="H16" s="73">
        <f>SUM(H8:H15)</f>
        <v>30665</v>
      </c>
      <c r="I16" s="67"/>
      <c r="J16" s="66"/>
      <c r="K16" s="66"/>
    </row>
    <row r="17" spans="1:11" ht="15.75" thickBot="1">
      <c r="A17" s="2"/>
      <c r="B17" s="51" t="s">
        <v>53</v>
      </c>
      <c r="C17" s="52"/>
      <c r="D17" s="53"/>
      <c r="E17" s="52"/>
      <c r="F17" s="52"/>
      <c r="G17" s="54"/>
      <c r="H17" s="71">
        <f>SUM(H5+H16)</f>
        <v>84111.61</v>
      </c>
      <c r="I17" s="7"/>
      <c r="K17" s="66"/>
    </row>
    <row r="18" spans="1:11" ht="15">
      <c r="A18" s="2"/>
      <c r="B18" s="26"/>
      <c r="C18" s="12"/>
      <c r="D18" s="13"/>
      <c r="E18" s="12"/>
      <c r="F18" s="12"/>
      <c r="G18" s="70"/>
      <c r="I18" s="67"/>
      <c r="J18" s="66"/>
      <c r="K18" s="66"/>
    </row>
    <row r="19" spans="1:11" ht="15">
      <c r="A19" s="5" t="s">
        <v>1</v>
      </c>
      <c r="B19" s="20" t="s">
        <v>1</v>
      </c>
      <c r="C19" s="12"/>
      <c r="D19" s="13"/>
      <c r="E19" s="12"/>
      <c r="F19" s="12"/>
      <c r="G19" s="12"/>
      <c r="I19" s="67"/>
      <c r="J19" s="66"/>
      <c r="K19" s="66"/>
    </row>
    <row r="20" spans="1:9" ht="15">
      <c r="A20" s="2"/>
      <c r="B20" s="10" t="s">
        <v>49</v>
      </c>
      <c r="C20" s="12">
        <v>2600</v>
      </c>
      <c r="D20" s="13">
        <v>2730</v>
      </c>
      <c r="E20" s="12">
        <v>2940</v>
      </c>
      <c r="F20" s="12">
        <v>2940</v>
      </c>
      <c r="G20" s="12">
        <v>2940</v>
      </c>
      <c r="H20" s="79">
        <v>5400</v>
      </c>
      <c r="I20" s="75"/>
    </row>
    <row r="21" spans="1:8" ht="15">
      <c r="A21" s="2"/>
      <c r="B21" s="10" t="s">
        <v>24</v>
      </c>
      <c r="C21" s="12"/>
      <c r="D21" s="13"/>
      <c r="E21" s="12"/>
      <c r="F21" s="12"/>
      <c r="G21" s="12"/>
      <c r="H21" s="80">
        <v>1500</v>
      </c>
    </row>
    <row r="22" spans="1:10" ht="15">
      <c r="A22" s="2"/>
      <c r="B22" s="10" t="s">
        <v>4</v>
      </c>
      <c r="C22" s="12">
        <v>280</v>
      </c>
      <c r="D22" s="13">
        <v>380</v>
      </c>
      <c r="E22" s="12">
        <v>355</v>
      </c>
      <c r="F22" s="12">
        <v>458</v>
      </c>
      <c r="G22" s="12">
        <v>458</v>
      </c>
      <c r="H22" s="79">
        <v>400</v>
      </c>
      <c r="I22" s="7"/>
      <c r="J22" s="2"/>
    </row>
    <row r="23" spans="1:8" ht="15">
      <c r="A23" s="2"/>
      <c r="B23" s="21" t="s">
        <v>31</v>
      </c>
      <c r="C23" s="12"/>
      <c r="D23" s="13"/>
      <c r="E23" s="12"/>
      <c r="F23" s="12"/>
      <c r="G23" s="12"/>
      <c r="H23" s="95">
        <v>450</v>
      </c>
    </row>
    <row r="24" spans="1:8" ht="15">
      <c r="A24" s="2"/>
      <c r="B24" s="21" t="s">
        <v>47</v>
      </c>
      <c r="C24" s="12"/>
      <c r="D24" s="13"/>
      <c r="E24" s="12"/>
      <c r="F24" s="12"/>
      <c r="G24" s="12"/>
      <c r="H24" s="81"/>
    </row>
    <row r="25" spans="1:8" ht="15">
      <c r="A25" s="2"/>
      <c r="B25" s="10" t="s">
        <v>29</v>
      </c>
      <c r="C25" s="12"/>
      <c r="D25" s="13"/>
      <c r="E25" s="12"/>
      <c r="F25" s="12"/>
      <c r="G25" s="12"/>
      <c r="H25" s="81"/>
    </row>
    <row r="26" spans="1:8" ht="15">
      <c r="A26" s="2"/>
      <c r="B26" s="10" t="s">
        <v>35</v>
      </c>
      <c r="C26" s="12"/>
      <c r="D26" s="13"/>
      <c r="E26" s="12"/>
      <c r="F26" s="12"/>
      <c r="G26" s="12"/>
      <c r="H26" s="79">
        <v>200</v>
      </c>
    </row>
    <row r="27" spans="1:8" ht="15">
      <c r="A27" s="2"/>
      <c r="B27" s="10" t="s">
        <v>34</v>
      </c>
      <c r="C27" s="12"/>
      <c r="D27" s="13"/>
      <c r="E27" s="12"/>
      <c r="F27" s="12"/>
      <c r="G27" s="12"/>
      <c r="H27" s="79"/>
    </row>
    <row r="28" spans="1:8" ht="15">
      <c r="A28" s="2"/>
      <c r="B28" s="10" t="s">
        <v>25</v>
      </c>
      <c r="C28" s="12"/>
      <c r="D28" s="13"/>
      <c r="E28" s="12"/>
      <c r="F28" s="12"/>
      <c r="G28" s="12"/>
      <c r="H28" s="79">
        <v>120</v>
      </c>
    </row>
    <row r="29" spans="1:8" ht="15">
      <c r="A29" s="2"/>
      <c r="B29" s="10" t="s">
        <v>5</v>
      </c>
      <c r="C29" s="12">
        <v>516</v>
      </c>
      <c r="D29" s="13">
        <v>522</v>
      </c>
      <c r="E29" s="12">
        <v>560</v>
      </c>
      <c r="F29" s="12">
        <v>500</v>
      </c>
      <c r="G29" s="12">
        <v>500</v>
      </c>
      <c r="H29" s="79">
        <v>650</v>
      </c>
    </row>
    <row r="30" spans="1:8" ht="15">
      <c r="A30" s="2"/>
      <c r="B30" s="10" t="s">
        <v>6</v>
      </c>
      <c r="C30" s="12">
        <v>190</v>
      </c>
      <c r="D30" s="13">
        <v>190</v>
      </c>
      <c r="E30" s="12">
        <v>150</v>
      </c>
      <c r="F30" s="12">
        <v>100</v>
      </c>
      <c r="G30" s="12">
        <v>120</v>
      </c>
      <c r="H30" s="79"/>
    </row>
    <row r="31" spans="1:8" ht="15">
      <c r="A31" s="2"/>
      <c r="B31" s="10" t="s">
        <v>7</v>
      </c>
      <c r="C31" s="12">
        <v>106</v>
      </c>
      <c r="D31" s="13">
        <v>121</v>
      </c>
      <c r="E31" s="12">
        <v>121</v>
      </c>
      <c r="F31" s="12">
        <v>110</v>
      </c>
      <c r="G31" s="12">
        <v>125</v>
      </c>
      <c r="H31" s="79">
        <v>200</v>
      </c>
    </row>
    <row r="32" spans="1:8" ht="30">
      <c r="A32" s="2"/>
      <c r="B32" s="10" t="s">
        <v>40</v>
      </c>
      <c r="C32" s="12">
        <v>950</v>
      </c>
      <c r="D32" s="13">
        <v>990</v>
      </c>
      <c r="E32" s="12">
        <v>945</v>
      </c>
      <c r="F32" s="12">
        <v>1102</v>
      </c>
      <c r="G32" s="12">
        <v>1120</v>
      </c>
      <c r="H32" s="79">
        <v>1600</v>
      </c>
    </row>
    <row r="33" spans="1:8" ht="15">
      <c r="A33" s="2"/>
      <c r="B33" s="10" t="s">
        <v>61</v>
      </c>
      <c r="C33" s="12"/>
      <c r="D33" s="13"/>
      <c r="E33" s="12"/>
      <c r="F33" s="12"/>
      <c r="G33" s="12"/>
      <c r="H33" s="79">
        <v>200</v>
      </c>
    </row>
    <row r="34" spans="1:8" ht="27" customHeight="1">
      <c r="A34" s="2"/>
      <c r="B34" s="35" t="s">
        <v>11</v>
      </c>
      <c r="C34" s="45">
        <v>150</v>
      </c>
      <c r="D34" s="46">
        <v>150</v>
      </c>
      <c r="E34" s="45">
        <v>150</v>
      </c>
      <c r="F34" s="45">
        <v>78</v>
      </c>
      <c r="G34" s="45">
        <v>150</v>
      </c>
      <c r="H34" s="79">
        <v>500</v>
      </c>
    </row>
    <row r="35" spans="1:8" ht="27" customHeight="1">
      <c r="A35" s="2"/>
      <c r="B35" s="35" t="s">
        <v>58</v>
      </c>
      <c r="C35" s="45"/>
      <c r="D35" s="46"/>
      <c r="E35" s="45"/>
      <c r="F35" s="45"/>
      <c r="G35" s="45"/>
      <c r="H35" s="79">
        <v>1500</v>
      </c>
    </row>
    <row r="36" spans="1:8" ht="15">
      <c r="A36" s="2"/>
      <c r="B36" s="10" t="s">
        <v>48</v>
      </c>
      <c r="C36" s="12">
        <v>70</v>
      </c>
      <c r="D36" s="13">
        <v>50</v>
      </c>
      <c r="E36" s="12">
        <v>50</v>
      </c>
      <c r="F36" s="12">
        <v>65</v>
      </c>
      <c r="G36" s="12">
        <v>65</v>
      </c>
      <c r="H36" s="79">
        <v>600</v>
      </c>
    </row>
    <row r="37" spans="1:8" ht="15">
      <c r="A37" s="2"/>
      <c r="B37" s="10" t="s">
        <v>9</v>
      </c>
      <c r="C37" s="12"/>
      <c r="D37" s="13"/>
      <c r="E37" s="12"/>
      <c r="F37" s="12"/>
      <c r="G37" s="12"/>
      <c r="H37" s="82"/>
    </row>
    <row r="38" spans="1:8" ht="15">
      <c r="A38" s="2"/>
      <c r="B38" s="10" t="s">
        <v>17</v>
      </c>
      <c r="C38" s="12">
        <v>135</v>
      </c>
      <c r="D38" s="13">
        <v>180</v>
      </c>
      <c r="E38" s="12">
        <v>154</v>
      </c>
      <c r="F38" s="12">
        <v>157</v>
      </c>
      <c r="G38" s="12">
        <v>157</v>
      </c>
      <c r="H38" s="79">
        <v>220</v>
      </c>
    </row>
    <row r="39" spans="1:8" ht="15">
      <c r="A39" s="2"/>
      <c r="B39" s="10" t="s">
        <v>41</v>
      </c>
      <c r="C39" s="12"/>
      <c r="D39" s="13"/>
      <c r="E39" s="12"/>
      <c r="F39" s="12"/>
      <c r="G39" s="12"/>
      <c r="H39" s="82"/>
    </row>
    <row r="40" spans="1:8" ht="15">
      <c r="A40" s="2"/>
      <c r="B40" s="10" t="s">
        <v>32</v>
      </c>
      <c r="C40" s="12"/>
      <c r="D40" s="13"/>
      <c r="E40" s="12"/>
      <c r="F40" s="12"/>
      <c r="G40" s="12"/>
      <c r="H40" s="82"/>
    </row>
    <row r="41" spans="1:8" ht="15">
      <c r="A41" s="2"/>
      <c r="B41" s="10"/>
      <c r="C41" s="12"/>
      <c r="D41" s="13"/>
      <c r="E41" s="12"/>
      <c r="F41" s="12"/>
      <c r="G41" s="12"/>
      <c r="H41" s="82"/>
    </row>
    <row r="42" spans="1:8" ht="15">
      <c r="A42" s="2"/>
      <c r="B42" s="10" t="s">
        <v>15</v>
      </c>
      <c r="C42" s="12"/>
      <c r="D42" s="13">
        <v>135</v>
      </c>
      <c r="E42" s="12">
        <v>150</v>
      </c>
      <c r="F42" s="12">
        <v>150</v>
      </c>
      <c r="G42" s="12">
        <v>150</v>
      </c>
      <c r="H42" s="82">
        <v>162.67</v>
      </c>
    </row>
    <row r="43" spans="1:8" ht="15">
      <c r="A43" s="2"/>
      <c r="B43" s="35" t="s">
        <v>62</v>
      </c>
      <c r="C43" s="45"/>
      <c r="D43" s="46"/>
      <c r="E43" s="45"/>
      <c r="F43" s="45"/>
      <c r="G43" s="59"/>
      <c r="H43" s="82">
        <v>1500</v>
      </c>
    </row>
    <row r="44" spans="1:8" ht="15">
      <c r="A44" s="2"/>
      <c r="B44" s="35" t="s">
        <v>55</v>
      </c>
      <c r="C44" s="45"/>
      <c r="D44" s="46"/>
      <c r="E44" s="45"/>
      <c r="F44" s="45"/>
      <c r="G44" s="59"/>
      <c r="H44" s="82">
        <v>20</v>
      </c>
    </row>
    <row r="45" spans="1:8" s="9" customFormat="1" ht="16.5" customHeight="1">
      <c r="A45" s="48"/>
      <c r="B45" s="35" t="s">
        <v>26</v>
      </c>
      <c r="C45" s="45"/>
      <c r="D45" s="46"/>
      <c r="E45" s="45"/>
      <c r="F45" s="45"/>
      <c r="G45" s="45"/>
      <c r="H45" s="83"/>
    </row>
    <row r="46" spans="1:8" s="9" customFormat="1" ht="15">
      <c r="A46" s="48"/>
      <c r="B46" s="35" t="s">
        <v>22</v>
      </c>
      <c r="C46" s="45"/>
      <c r="D46" s="55"/>
      <c r="E46" s="56"/>
      <c r="F46" s="56">
        <v>50</v>
      </c>
      <c r="G46" s="56">
        <v>200</v>
      </c>
      <c r="H46" s="83">
        <v>150</v>
      </c>
    </row>
    <row r="47" spans="1:9" ht="26.25">
      <c r="A47" s="2"/>
      <c r="B47" s="10" t="s">
        <v>16</v>
      </c>
      <c r="C47" s="18">
        <v>100</v>
      </c>
      <c r="D47" s="19">
        <v>188</v>
      </c>
      <c r="E47" s="18">
        <v>188</v>
      </c>
      <c r="F47" s="18">
        <v>48</v>
      </c>
      <c r="G47" s="18">
        <v>48</v>
      </c>
      <c r="H47" s="82">
        <v>5000</v>
      </c>
      <c r="I47" s="75" t="s">
        <v>68</v>
      </c>
    </row>
    <row r="48" spans="1:8" ht="15">
      <c r="A48" s="2"/>
      <c r="B48" s="10" t="s">
        <v>28</v>
      </c>
      <c r="C48" s="18"/>
      <c r="D48" s="19"/>
      <c r="E48" s="18"/>
      <c r="F48" s="18"/>
      <c r="G48" s="18"/>
      <c r="H48" s="82">
        <v>70</v>
      </c>
    </row>
    <row r="49" spans="1:8" ht="15">
      <c r="A49" s="2"/>
      <c r="B49" s="10" t="s">
        <v>30</v>
      </c>
      <c r="C49" s="18"/>
      <c r="D49" s="19"/>
      <c r="E49" s="18"/>
      <c r="F49" s="18"/>
      <c r="G49" s="18"/>
      <c r="H49" s="82">
        <v>650</v>
      </c>
    </row>
    <row r="50" spans="1:9" ht="15">
      <c r="A50" s="2"/>
      <c r="B50" s="10" t="s">
        <v>43</v>
      </c>
      <c r="C50" s="18"/>
      <c r="D50" s="19"/>
      <c r="E50" s="18"/>
      <c r="F50" s="18"/>
      <c r="G50" s="18"/>
      <c r="H50" s="82"/>
      <c r="I50" s="7" t="s">
        <v>74</v>
      </c>
    </row>
    <row r="51" spans="1:8" ht="15">
      <c r="A51" s="2"/>
      <c r="B51" s="10" t="s">
        <v>46</v>
      </c>
      <c r="C51" s="18"/>
      <c r="D51" s="19"/>
      <c r="E51" s="18"/>
      <c r="F51" s="18"/>
      <c r="G51" s="18"/>
      <c r="H51" s="82"/>
    </row>
    <row r="52" spans="1:8" ht="15">
      <c r="A52" s="2"/>
      <c r="B52" s="30" t="s">
        <v>33</v>
      </c>
      <c r="C52" s="18"/>
      <c r="D52" s="19"/>
      <c r="E52" s="18"/>
      <c r="F52" s="18"/>
      <c r="G52" s="18"/>
      <c r="H52" s="82"/>
    </row>
    <row r="53" spans="1:8" ht="15">
      <c r="A53" s="2"/>
      <c r="B53" s="30" t="s">
        <v>42</v>
      </c>
      <c r="C53" s="18"/>
      <c r="D53" s="19"/>
      <c r="E53" s="18"/>
      <c r="F53" s="18"/>
      <c r="G53" s="18"/>
      <c r="H53" s="82"/>
    </row>
    <row r="54" spans="1:8" ht="15">
      <c r="A54" s="2"/>
      <c r="B54" s="30" t="s">
        <v>57</v>
      </c>
      <c r="C54" s="18"/>
      <c r="D54" s="19"/>
      <c r="E54" s="18"/>
      <c r="F54" s="18"/>
      <c r="G54" s="18"/>
      <c r="H54" s="82">
        <v>3000</v>
      </c>
    </row>
    <row r="55" spans="1:9" ht="36.75" customHeight="1">
      <c r="A55" s="2"/>
      <c r="B55" s="76" t="s">
        <v>69</v>
      </c>
      <c r="C55" s="18"/>
      <c r="D55" s="19"/>
      <c r="E55" s="18"/>
      <c r="F55" s="18"/>
      <c r="G55" s="18"/>
      <c r="H55" s="82">
        <v>17000</v>
      </c>
      <c r="I55" s="7" t="s">
        <v>74</v>
      </c>
    </row>
    <row r="56" spans="1:8" ht="15.75" thickBot="1">
      <c r="A56" s="2"/>
      <c r="B56" s="10" t="s">
        <v>27</v>
      </c>
      <c r="C56" s="12">
        <v>250</v>
      </c>
      <c r="D56" s="13">
        <v>250</v>
      </c>
      <c r="E56" s="12">
        <v>250</v>
      </c>
      <c r="F56" s="12"/>
      <c r="G56" s="12">
        <v>0</v>
      </c>
      <c r="H56" s="79">
        <v>2000</v>
      </c>
    </row>
    <row r="57" spans="1:8" ht="30.75" thickBot="1">
      <c r="A57" s="2"/>
      <c r="B57" s="84" t="s">
        <v>73</v>
      </c>
      <c r="C57" s="85">
        <f aca="true" t="shared" si="0" ref="C57:H57">SUM(C20:C56)</f>
        <v>5347</v>
      </c>
      <c r="D57" s="85">
        <f t="shared" si="0"/>
        <v>5886</v>
      </c>
      <c r="E57" s="85">
        <f t="shared" si="0"/>
        <v>6013</v>
      </c>
      <c r="F57" s="85">
        <f t="shared" si="0"/>
        <v>5758</v>
      </c>
      <c r="G57" s="85">
        <f t="shared" si="0"/>
        <v>6033</v>
      </c>
      <c r="H57" s="86">
        <f t="shared" si="0"/>
        <v>43092.67</v>
      </c>
    </row>
    <row r="58" spans="1:8" ht="57" customHeight="1">
      <c r="A58" s="2"/>
      <c r="B58" s="35" t="s">
        <v>56</v>
      </c>
      <c r="C58" s="12"/>
      <c r="D58" s="13"/>
      <c r="E58" s="12"/>
      <c r="F58" s="12"/>
      <c r="G58" s="12"/>
      <c r="H58" s="87">
        <v>0</v>
      </c>
    </row>
    <row r="59" spans="1:8" ht="15">
      <c r="A59" s="2"/>
      <c r="B59" s="10"/>
      <c r="C59" s="12"/>
      <c r="D59" s="13"/>
      <c r="E59" s="12"/>
      <c r="F59" s="12"/>
      <c r="G59" s="12"/>
      <c r="H59" s="81"/>
    </row>
    <row r="60" spans="1:8" ht="12.75">
      <c r="A60" s="2"/>
      <c r="H60" s="81"/>
    </row>
    <row r="61" spans="1:8" ht="30">
      <c r="A61" s="2"/>
      <c r="B61" s="22" t="s">
        <v>76</v>
      </c>
      <c r="C61" s="23"/>
      <c r="D61" s="23"/>
      <c r="E61" s="23"/>
      <c r="F61" s="23"/>
      <c r="G61" s="23"/>
      <c r="H61" s="82">
        <v>6000</v>
      </c>
    </row>
    <row r="62" spans="1:8" ht="30">
      <c r="A62" s="2"/>
      <c r="B62" s="22" t="s">
        <v>52</v>
      </c>
      <c r="C62" s="23"/>
      <c r="D62" s="23"/>
      <c r="E62" s="23"/>
      <c r="F62" s="23"/>
      <c r="G62" s="23"/>
      <c r="H62" s="82"/>
    </row>
    <row r="63" spans="1:8" ht="15">
      <c r="A63" s="2"/>
      <c r="B63" s="34" t="s">
        <v>51</v>
      </c>
      <c r="C63" s="23"/>
      <c r="D63" s="23"/>
      <c r="E63" s="23"/>
      <c r="F63" s="23"/>
      <c r="G63" s="23"/>
      <c r="H63" s="82"/>
    </row>
    <row r="64" spans="1:8" ht="30">
      <c r="A64" s="2"/>
      <c r="B64" s="22" t="s">
        <v>59</v>
      </c>
      <c r="C64" s="23"/>
      <c r="D64" s="23"/>
      <c r="E64" s="23"/>
      <c r="F64" s="23"/>
      <c r="G64" s="23"/>
      <c r="H64" s="79">
        <f>SUM(H57:H63)</f>
        <v>49092.67</v>
      </c>
    </row>
    <row r="65" spans="1:8" ht="15">
      <c r="A65" s="2"/>
      <c r="B65" s="22"/>
      <c r="C65" s="23"/>
      <c r="D65" s="23"/>
      <c r="E65" s="23"/>
      <c r="F65" s="23"/>
      <c r="G65" s="23"/>
      <c r="H65" s="81"/>
    </row>
    <row r="66" spans="1:8" ht="45">
      <c r="A66" s="2"/>
      <c r="B66" s="24" t="s">
        <v>60</v>
      </c>
      <c r="C66" s="11"/>
      <c r="D66" s="11"/>
      <c r="E66" s="11"/>
      <c r="F66" s="11"/>
      <c r="G66" s="11"/>
      <c r="H66" s="88">
        <f>SUM(H5+H16)-(H64)</f>
        <v>35018.94</v>
      </c>
    </row>
    <row r="67" spans="1:7" ht="15">
      <c r="A67" s="2"/>
      <c r="B67" s="10"/>
      <c r="C67" s="12"/>
      <c r="D67" s="13"/>
      <c r="E67" s="12"/>
      <c r="F67" s="12"/>
      <c r="G67" s="12"/>
    </row>
    <row r="68" spans="1:7" ht="15">
      <c r="A68" s="2"/>
      <c r="B68" s="25" t="s">
        <v>37</v>
      </c>
      <c r="C68" s="12"/>
      <c r="D68" s="13"/>
      <c r="E68" s="12"/>
      <c r="F68" s="12"/>
      <c r="G68" s="12"/>
    </row>
    <row r="69" spans="1:7" ht="15">
      <c r="A69" s="2"/>
      <c r="B69" s="10"/>
      <c r="C69" s="12"/>
      <c r="D69" s="13"/>
      <c r="E69" s="12"/>
      <c r="F69" s="12"/>
      <c r="G69" s="12"/>
    </row>
    <row r="70" spans="1:13" ht="45">
      <c r="A70" s="8"/>
      <c r="B70" s="26" t="s">
        <v>75</v>
      </c>
      <c r="C70" s="27"/>
      <c r="D70" s="27"/>
      <c r="E70" s="27"/>
      <c r="F70" s="27"/>
      <c r="G70" s="27"/>
      <c r="M70" s="81"/>
    </row>
    <row r="71" spans="1:9" ht="39">
      <c r="A71" s="8"/>
      <c r="B71" s="26"/>
      <c r="C71" s="27"/>
      <c r="D71" s="27"/>
      <c r="E71" s="27"/>
      <c r="F71" s="27"/>
      <c r="G71" s="27"/>
      <c r="H71" s="93"/>
      <c r="I71" s="5" t="s">
        <v>65</v>
      </c>
    </row>
    <row r="72" spans="1:9" ht="63.75">
      <c r="A72" s="2"/>
      <c r="B72" s="31" t="s">
        <v>50</v>
      </c>
      <c r="C72" s="32"/>
      <c r="D72" s="33"/>
      <c r="E72" s="32"/>
      <c r="F72" s="32"/>
      <c r="G72" s="57"/>
      <c r="H72" s="94">
        <v>5000</v>
      </c>
      <c r="I72" s="75" t="s">
        <v>63</v>
      </c>
    </row>
    <row r="73" spans="1:9" ht="15.75" thickBot="1">
      <c r="A73" s="2"/>
      <c r="B73" s="31" t="s">
        <v>45</v>
      </c>
      <c r="C73" s="32"/>
      <c r="D73" s="33"/>
      <c r="E73" s="32"/>
      <c r="F73" s="32"/>
      <c r="G73" s="57"/>
      <c r="H73" s="94">
        <v>1000</v>
      </c>
      <c r="I73" s="75" t="s">
        <v>64</v>
      </c>
    </row>
    <row r="74" spans="1:8" ht="30.75" thickBot="1">
      <c r="A74" s="6"/>
      <c r="B74" s="89" t="s">
        <v>44</v>
      </c>
      <c r="C74" s="90"/>
      <c r="D74" s="90"/>
      <c r="E74" s="90"/>
      <c r="F74" s="90"/>
      <c r="G74" s="90"/>
      <c r="H74" s="92">
        <f>SUM(H72:H73)</f>
        <v>6000</v>
      </c>
    </row>
    <row r="75" spans="1:7" ht="15">
      <c r="A75" s="2"/>
      <c r="B75" s="35"/>
      <c r="C75" s="36"/>
      <c r="D75" s="36"/>
      <c r="E75" s="36"/>
      <c r="F75" s="36"/>
      <c r="G75" s="36"/>
    </row>
    <row r="76" spans="1:8" ht="15">
      <c r="A76" s="2"/>
      <c r="B76" s="37" t="s">
        <v>36</v>
      </c>
      <c r="C76" s="38"/>
      <c r="D76" s="38">
        <v>26976</v>
      </c>
      <c r="E76" s="38">
        <v>27316</v>
      </c>
      <c r="F76" s="38"/>
      <c r="G76" s="38">
        <v>27324</v>
      </c>
      <c r="H76">
        <v>28212.56</v>
      </c>
    </row>
    <row r="77" spans="2:8" ht="30">
      <c r="B77" s="40" t="s">
        <v>39</v>
      </c>
      <c r="C77" s="41"/>
      <c r="D77" s="41"/>
      <c r="E77" s="41"/>
      <c r="F77" s="41"/>
      <c r="G77" s="41"/>
      <c r="H77">
        <v>0</v>
      </c>
    </row>
    <row r="78" spans="2:7" ht="15">
      <c r="B78" s="42"/>
      <c r="C78" s="41"/>
      <c r="D78" s="41"/>
      <c r="E78" s="41"/>
      <c r="F78" s="41"/>
      <c r="G78" s="41"/>
    </row>
    <row r="79" spans="2:8" ht="15">
      <c r="B79" s="44" t="s">
        <v>77</v>
      </c>
      <c r="C79" s="45"/>
      <c r="D79" s="46"/>
      <c r="E79" s="45"/>
      <c r="F79" s="45"/>
      <c r="G79" s="45"/>
      <c r="H79" s="72">
        <f>SUM(H66-H76)-(H77)</f>
        <v>6806.380000000001</v>
      </c>
    </row>
    <row r="81" spans="2:7" ht="12.75">
      <c r="B81" s="9"/>
      <c r="C81" s="43"/>
      <c r="D81" s="43"/>
      <c r="E81" s="43"/>
      <c r="F81" s="43"/>
      <c r="G81" s="43"/>
    </row>
    <row r="82" spans="2:7" ht="12.75">
      <c r="B82" s="39"/>
      <c r="C82" s="43"/>
      <c r="D82" s="43"/>
      <c r="E82" s="43"/>
      <c r="F82" s="43"/>
      <c r="G82" s="43"/>
    </row>
    <row r="83" spans="2:7" ht="12.75">
      <c r="B83" s="9"/>
      <c r="C83" s="43"/>
      <c r="D83" s="43"/>
      <c r="E83" s="43"/>
      <c r="F83" s="43"/>
      <c r="G83" s="43"/>
    </row>
    <row r="84" spans="2:7" ht="12.75">
      <c r="B84" s="9"/>
      <c r="C84" s="43"/>
      <c r="D84" s="43"/>
      <c r="E84" s="43"/>
      <c r="F84" s="43"/>
      <c r="G84" s="43"/>
    </row>
    <row r="85" spans="2:7" ht="12.75">
      <c r="B85" s="9"/>
      <c r="C85" s="43"/>
      <c r="D85" s="43"/>
      <c r="E85" s="43"/>
      <c r="F85" s="43"/>
      <c r="G85" s="43"/>
    </row>
    <row r="86" spans="2:7" ht="12.75">
      <c r="B86" s="9"/>
      <c r="C86" s="43"/>
      <c r="D86" s="43"/>
      <c r="E86" s="43"/>
      <c r="F86" s="43"/>
      <c r="G86" s="43"/>
    </row>
    <row r="87" spans="2:7" ht="12.75">
      <c r="B87" s="9"/>
      <c r="C87" s="43"/>
      <c r="D87" s="43"/>
      <c r="E87" s="43"/>
      <c r="F87" s="43"/>
      <c r="G87" s="43"/>
    </row>
  </sheetData>
  <sheetProtection/>
  <printOptions/>
  <pageMargins left="0.2362204724409449" right="0" top="0.15748031496062992" bottom="0.1968503937007874" header="0.11811023622047245" footer="0.11811023622047245"/>
  <pageSetup horizontalDpi="600" verticalDpi="600" orientation="landscape" paperSize="9" scale="55" r:id="rId1"/>
  <headerFooter alignWithMargins="0">
    <oddFooter>&amp;L&amp;F&amp;R&amp;D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Westland Helicopters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Cochran</dc:creator>
  <cp:keywords/>
  <dc:description/>
  <cp:lastModifiedBy>Kim</cp:lastModifiedBy>
  <cp:lastPrinted>2023-05-08T11:15:39Z</cp:lastPrinted>
  <dcterms:created xsi:type="dcterms:W3CDTF">2003-11-26T13:07:22Z</dcterms:created>
  <dcterms:modified xsi:type="dcterms:W3CDTF">2023-06-25T08:51:52Z</dcterms:modified>
  <cp:category/>
  <cp:version/>
  <cp:contentType/>
  <cp:contentStatus/>
</cp:coreProperties>
</file>