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Budget 12_13 Proposal" sheetId="1" r:id="rId1"/>
  </sheets>
  <definedNames/>
  <calcPr fullCalcOnLoad="1"/>
</workbook>
</file>

<file path=xl/sharedStrings.xml><?xml version="1.0" encoding="utf-8"?>
<sst xmlns="http://schemas.openxmlformats.org/spreadsheetml/2006/main" count="112" uniqueCount="97">
  <si>
    <t>Income</t>
  </si>
  <si>
    <t>Expenditure</t>
  </si>
  <si>
    <t>Other</t>
  </si>
  <si>
    <t>Precept</t>
  </si>
  <si>
    <t>Total Income</t>
  </si>
  <si>
    <t>Clerk Salary</t>
  </si>
  <si>
    <t>Clerk Expenses</t>
  </si>
  <si>
    <t>Insurance</t>
  </si>
  <si>
    <t>Audit</t>
  </si>
  <si>
    <t>Total Expenditure</t>
  </si>
  <si>
    <t>Village Hall Hire</t>
  </si>
  <si>
    <t>Year</t>
  </si>
  <si>
    <t>Bus Shelter</t>
  </si>
  <si>
    <t>Interest (ex Greatfields Sale Acc.)</t>
  </si>
  <si>
    <t>Other Maintenance</t>
  </si>
  <si>
    <t>VAT Refund</t>
  </si>
  <si>
    <t>Greatfields Sale Fund Interest</t>
  </si>
  <si>
    <t>Allotments (inc Greatfields rent)</t>
  </si>
  <si>
    <t>SALC/SLCC</t>
  </si>
  <si>
    <t>VAT</t>
  </si>
  <si>
    <t>Year Start Balance b/f</t>
  </si>
  <si>
    <t>Allotments Water</t>
  </si>
  <si>
    <t>2013/14</t>
  </si>
  <si>
    <t>2012/13</t>
  </si>
  <si>
    <t>2014/15</t>
  </si>
  <si>
    <t>2015/2016</t>
  </si>
  <si>
    <t>Training</t>
  </si>
  <si>
    <t>Rec Swings/Safety survey</t>
  </si>
  <si>
    <t>Grant Element of Precept</t>
  </si>
  <si>
    <t>Community plan</t>
  </si>
  <si>
    <t>Allotment Gate</t>
  </si>
  <si>
    <t>New bench</t>
  </si>
  <si>
    <t>Transparency code grant</t>
  </si>
  <si>
    <t>Health &amp; Wellbeing fund grant</t>
  </si>
  <si>
    <t>Community Benefit</t>
  </si>
  <si>
    <t>Loan repayment Queens birthday</t>
  </si>
  <si>
    <t>Transparency code</t>
  </si>
  <si>
    <t>HRMC</t>
  </si>
  <si>
    <t>Payroll</t>
  </si>
  <si>
    <t>GDPR</t>
  </si>
  <si>
    <t>New Bin</t>
  </si>
  <si>
    <t>Other/contingency</t>
  </si>
  <si>
    <t>Allotment society</t>
  </si>
  <si>
    <t>Long service gifts</t>
  </si>
  <si>
    <t>Legal fees rec</t>
  </si>
  <si>
    <t>Well cover</t>
  </si>
  <si>
    <t>Compensation Clerk from Bank</t>
  </si>
  <si>
    <t>admin</t>
  </si>
  <si>
    <t>Caretaker - small play area</t>
  </si>
  <si>
    <t>Commentary</t>
  </si>
  <si>
    <t>Proposed 21/22</t>
  </si>
  <si>
    <t xml:space="preserve">Website (rental and domain costs), dropbox </t>
  </si>
  <si>
    <t>Speeding Review</t>
  </si>
  <si>
    <t>Lower as admin expenses shown under specific headings</t>
  </si>
  <si>
    <t>Small admin expenses</t>
  </si>
  <si>
    <t>Cost of Payroll service</t>
  </si>
  <si>
    <t>Based on 2020</t>
  </si>
  <si>
    <t>Allotment Improvements</t>
  </si>
  <si>
    <t>lockable units still required</t>
  </si>
  <si>
    <t>Allotment Society</t>
  </si>
  <si>
    <t>Donation Chair</t>
  </si>
  <si>
    <t>Pump prime creation of Road safety/speed group</t>
  </si>
  <si>
    <t>Drains Clearance and Maintenance</t>
  </si>
  <si>
    <t>Zoom</t>
  </si>
  <si>
    <t>New cost for 22. Part remote, part Face to face.</t>
  </si>
  <si>
    <t>Staitonary including postage</t>
  </si>
  <si>
    <t>Ink high value item</t>
  </si>
  <si>
    <t>Based on previous years</t>
  </si>
  <si>
    <t>Based on previous years, small increase, always dependant on weather, underspend 20/21 due to COVID - less cutting - no additional payments due</t>
  </si>
  <si>
    <t>C/f from 21 - One new bin, potential for 2 with rec development</t>
  </si>
  <si>
    <t>Now inc precept</t>
  </si>
  <si>
    <t>Community benefit C/F from 2021 inc bench and £250.00 for community breakfast</t>
  </si>
  <si>
    <t>\</t>
  </si>
  <si>
    <t>Earmarked cash  Reserves (carried forward from 2019/20)</t>
  </si>
  <si>
    <t>Legal fees, recreation ground</t>
  </si>
  <si>
    <t>New Bin for Rec</t>
  </si>
  <si>
    <t>Other  Maintenance</t>
  </si>
  <si>
    <t>Grass cutting</t>
  </si>
  <si>
    <t>Safety swings/Risk assessment</t>
  </si>
  <si>
    <t>Total</t>
  </si>
  <si>
    <t xml:space="preserve">General Cash Reserves </t>
  </si>
  <si>
    <t>Captial Reserves (Greatfields Sale)</t>
  </si>
  <si>
    <t>Reserves Statement</t>
  </si>
  <si>
    <t>Balance carried forward</t>
  </si>
  <si>
    <t>Sub total carried forward</t>
  </si>
  <si>
    <t>Warman Ring fenced Reserves for Recreation ground development</t>
  </si>
  <si>
    <t>General maintenance, for example, additional hedge cutting, tress, signage, repairs c/f from 19/21</t>
  </si>
  <si>
    <t>Underspend carried forward from 20/21</t>
  </si>
  <si>
    <t>Vat due on undespend items</t>
  </si>
  <si>
    <t xml:space="preserve">New item for 21/22, to address shortfall in darains clearance and maintanance as part of SCC cost reductions - </t>
  </si>
  <si>
    <t>Bus plan 21/22</t>
  </si>
  <si>
    <t xml:space="preserve">Earmarked  Res </t>
  </si>
  <si>
    <t>Earmarked Res</t>
  </si>
  <si>
    <t>Grass Cutting (Rec, Knapp, Youth, Ds)</t>
  </si>
  <si>
    <t>West &amp; Middle Chinnock Parish Council Budget 21/22</t>
  </si>
  <si>
    <t>Review October 21</t>
  </si>
  <si>
    <t>Year end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</si>
</sst>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\-&quot;£&quot;#,##0.0"/>
    <numFmt numFmtId="165" formatCode="&quot;£&quot;#,##0.000;\-&quot;£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&quot;£&quot;#,##0"/>
    <numFmt numFmtId="172" formatCode="&quot;£&quot;#,##0.000"/>
    <numFmt numFmtId="173" formatCode="&quot;£&quot;#,##0.00"/>
    <numFmt numFmtId="174" formatCode="0.0000"/>
    <numFmt numFmtId="175" formatCode="0.000"/>
    <numFmt numFmtId="176" formatCode="&quot;£&quot;#,##0.0000;\-&quot;£&quot;#,##0.0000"/>
    <numFmt numFmtId="177" formatCode="&quot;£&quot;#,##0.00000;\-&quot;£&quot;#,##0.00000"/>
    <numFmt numFmtId="178" formatCode="&quot;£&quot;#,##0.000000;\-&quot;£&quot;#,##0.000000"/>
    <numFmt numFmtId="179" formatCode="&quot;£&quot;#,##0.0"/>
    <numFmt numFmtId="180" formatCode="&quot;£&quot;#,##0.0000"/>
    <numFmt numFmtId="181" formatCode="#,##0.00_ ;\-#,##0.00\ "/>
    <numFmt numFmtId="182" formatCode="[$-809]dd\ mmmm\ yyyy"/>
    <numFmt numFmtId="183" formatCode="0.0"/>
    <numFmt numFmtId="184" formatCode="_-[$£-809]* #,##0.00_-;\-[$£-809]* #,##0.00_-;_-[$£-809]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5" fontId="23" fillId="0" borderId="10" xfId="44" applyNumberFormat="1" applyFont="1" applyFill="1" applyBorder="1" applyAlignment="1">
      <alignment wrapText="1"/>
    </xf>
    <xf numFmtId="181" fontId="23" fillId="0" borderId="10" xfId="0" applyNumberFormat="1" applyFont="1" applyBorder="1" applyAlignment="1">
      <alignment wrapText="1"/>
    </xf>
    <xf numFmtId="184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 wrapText="1"/>
    </xf>
    <xf numFmtId="5" fontId="23" fillId="0" borderId="13" xfId="44" applyNumberFormat="1" applyFont="1" applyFill="1" applyBorder="1" applyAlignment="1">
      <alignment wrapText="1"/>
    </xf>
    <xf numFmtId="5" fontId="23" fillId="0" borderId="14" xfId="44" applyNumberFormat="1" applyFont="1" applyFill="1" applyBorder="1" applyAlignment="1">
      <alignment wrapText="1"/>
    </xf>
    <xf numFmtId="184" fontId="23" fillId="0" borderId="13" xfId="0" applyNumberFormat="1" applyFont="1" applyBorder="1" applyAlignment="1">
      <alignment/>
    </xf>
    <xf numFmtId="0" fontId="23" fillId="0" borderId="14" xfId="0" applyFont="1" applyBorder="1" applyAlignment="1">
      <alignment wrapText="1"/>
    </xf>
    <xf numFmtId="5" fontId="23" fillId="0" borderId="11" xfId="44" applyNumberFormat="1" applyFont="1" applyFill="1" applyBorder="1" applyAlignment="1">
      <alignment wrapText="1"/>
    </xf>
    <xf numFmtId="5" fontId="23" fillId="32" borderId="14" xfId="44" applyNumberFormat="1" applyFont="1" applyFill="1" applyBorder="1" applyAlignment="1">
      <alignment wrapText="1"/>
    </xf>
    <xf numFmtId="5" fontId="23" fillId="32" borderId="13" xfId="44" applyNumberFormat="1" applyFont="1" applyFill="1" applyBorder="1" applyAlignment="1">
      <alignment wrapText="1"/>
    </xf>
    <xf numFmtId="5" fontId="23" fillId="0" borderId="15" xfId="44" applyNumberFormat="1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184" fontId="26" fillId="0" borderId="13" xfId="0" applyNumberFormat="1" applyFont="1" applyFill="1" applyBorder="1" applyAlignment="1">
      <alignment/>
    </xf>
    <xf numFmtId="5" fontId="23" fillId="33" borderId="13" xfId="44" applyNumberFormat="1" applyFont="1" applyFill="1" applyBorder="1" applyAlignment="1">
      <alignment wrapText="1"/>
    </xf>
    <xf numFmtId="5" fontId="23" fillId="33" borderId="14" xfId="44" applyNumberFormat="1" applyFont="1" applyFill="1" applyBorder="1" applyAlignment="1">
      <alignment wrapText="1"/>
    </xf>
    <xf numFmtId="0" fontId="23" fillId="0" borderId="13" xfId="0" applyFont="1" applyBorder="1" applyAlignment="1">
      <alignment/>
    </xf>
    <xf numFmtId="0" fontId="23" fillId="12" borderId="16" xfId="0" applyFont="1" applyFill="1" applyBorder="1" applyAlignment="1">
      <alignment wrapText="1"/>
    </xf>
    <xf numFmtId="5" fontId="23" fillId="34" borderId="10" xfId="44" applyNumberFormat="1" applyFont="1" applyFill="1" applyBorder="1" applyAlignment="1">
      <alignment wrapText="1"/>
    </xf>
    <xf numFmtId="184" fontId="23" fillId="12" borderId="11" xfId="0" applyNumberFormat="1" applyFont="1" applyFill="1" applyBorder="1" applyAlignment="1">
      <alignment/>
    </xf>
    <xf numFmtId="0" fontId="23" fillId="0" borderId="17" xfId="0" applyFont="1" applyBorder="1" applyAlignment="1">
      <alignment wrapText="1"/>
    </xf>
    <xf numFmtId="5" fontId="23" fillId="0" borderId="18" xfId="44" applyNumberFormat="1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4" fillId="0" borderId="0" xfId="0" applyFont="1" applyAlignment="1">
      <alignment wrapText="1"/>
    </xf>
    <xf numFmtId="184" fontId="23" fillId="0" borderId="11" xfId="0" applyNumberFormat="1" applyFont="1" applyBorder="1" applyAlignment="1">
      <alignment vertical="top"/>
    </xf>
    <xf numFmtId="184" fontId="23" fillId="0" borderId="13" xfId="0" applyNumberFormat="1" applyFont="1" applyBorder="1" applyAlignment="1">
      <alignment vertical="top"/>
    </xf>
    <xf numFmtId="0" fontId="23" fillId="0" borderId="0" xfId="0" applyFont="1" applyAlignment="1">
      <alignment/>
    </xf>
    <xf numFmtId="0" fontId="23" fillId="0" borderId="13" xfId="0" applyFont="1" applyBorder="1" applyAlignment="1">
      <alignment vertical="top"/>
    </xf>
    <xf numFmtId="184" fontId="23" fillId="0" borderId="13" xfId="0" applyNumberFormat="1" applyFont="1" applyFill="1" applyBorder="1" applyAlignment="1">
      <alignment vertical="top"/>
    </xf>
    <xf numFmtId="0" fontId="24" fillId="9" borderId="10" xfId="0" applyFont="1" applyFill="1" applyBorder="1" applyAlignment="1">
      <alignment wrapText="1"/>
    </xf>
    <xf numFmtId="5" fontId="23" fillId="9" borderId="10" xfId="44" applyNumberFormat="1" applyFont="1" applyFill="1" applyBorder="1" applyAlignment="1">
      <alignment wrapText="1"/>
    </xf>
    <xf numFmtId="184" fontId="23" fillId="9" borderId="10" xfId="0" applyNumberFormat="1" applyFont="1" applyFill="1" applyBorder="1" applyAlignment="1">
      <alignment/>
    </xf>
    <xf numFmtId="0" fontId="24" fillId="35" borderId="10" xfId="0" applyFont="1" applyFill="1" applyBorder="1" applyAlignment="1">
      <alignment wrapText="1"/>
    </xf>
    <xf numFmtId="184" fontId="23" fillId="35" borderId="19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4" fillId="33" borderId="1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5" fontId="23" fillId="0" borderId="0" xfId="44" applyNumberFormat="1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4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5" fontId="24" fillId="0" borderId="10" xfId="44" applyNumberFormat="1" applyFont="1" applyFill="1" applyBorder="1" applyAlignment="1">
      <alignment wrapText="1"/>
    </xf>
    <xf numFmtId="44" fontId="24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wrapText="1"/>
    </xf>
    <xf numFmtId="44" fontId="23" fillId="0" borderId="0" xfId="0" applyNumberFormat="1" applyFont="1" applyAlignment="1">
      <alignment/>
    </xf>
    <xf numFmtId="0" fontId="23" fillId="0" borderId="0" xfId="0" applyFont="1" applyFill="1" applyBorder="1" applyAlignment="1">
      <alignment wrapText="1"/>
    </xf>
    <xf numFmtId="0" fontId="24" fillId="0" borderId="0" xfId="0" applyFont="1" applyAlignment="1">
      <alignment horizontal="left" wrapText="1"/>
    </xf>
    <xf numFmtId="171" fontId="23" fillId="0" borderId="0" xfId="0" applyNumberFormat="1" applyFont="1" applyFill="1" applyBorder="1" applyAlignment="1">
      <alignment wrapText="1"/>
    </xf>
    <xf numFmtId="44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4" fillId="33" borderId="0" xfId="0" applyFont="1" applyFill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2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vertical="top"/>
    </xf>
    <xf numFmtId="0" fontId="24" fillId="33" borderId="10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23" fillId="0" borderId="21" xfId="0" applyFont="1" applyBorder="1" applyAlignment="1">
      <alignment wrapText="1"/>
    </xf>
    <xf numFmtId="0" fontId="23" fillId="0" borderId="0" xfId="0" applyFont="1" applyBorder="1" applyAlignment="1">
      <alignment vertical="top" wrapText="1"/>
    </xf>
    <xf numFmtId="0" fontId="23" fillId="0" borderId="22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184" fontId="23" fillId="0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80" zoomScaleNormal="80" zoomScaleSheetLayoutView="75" zoomScalePageLayoutView="0" workbookViewId="0" topLeftCell="A1">
      <selection activeCell="P13" sqref="P13"/>
    </sheetView>
  </sheetViews>
  <sheetFormatPr defaultColWidth="9.140625" defaultRowHeight="12.75"/>
  <cols>
    <col min="2" max="2" width="33.28125" style="0" customWidth="1"/>
    <col min="3" max="7" width="12.7109375" style="1" hidden="1" customWidth="1"/>
    <col min="8" max="8" width="15.8515625" style="0" customWidth="1"/>
    <col min="9" max="9" width="18.28125" style="7" customWidth="1"/>
  </cols>
  <sheetData>
    <row r="1" spans="2:8" ht="18.75">
      <c r="B1" s="66" t="s">
        <v>94</v>
      </c>
      <c r="C1" s="67"/>
      <c r="D1" s="67"/>
      <c r="E1" s="67"/>
      <c r="F1" s="67"/>
      <c r="G1" s="67"/>
      <c r="H1" s="66"/>
    </row>
    <row r="2" spans="1:7" ht="12.75">
      <c r="A2" s="2"/>
      <c r="B2" s="3"/>
      <c r="C2" s="4"/>
      <c r="D2" s="4"/>
      <c r="E2" s="4"/>
      <c r="F2" s="4"/>
      <c r="G2" s="4"/>
    </row>
    <row r="3" spans="1:11" ht="45">
      <c r="A3" s="2"/>
      <c r="B3" s="68" t="s">
        <v>11</v>
      </c>
      <c r="C3" s="69" t="s">
        <v>23</v>
      </c>
      <c r="D3" s="70" t="s">
        <v>22</v>
      </c>
      <c r="E3" s="69" t="s">
        <v>24</v>
      </c>
      <c r="F3" s="69" t="s">
        <v>24</v>
      </c>
      <c r="G3" s="71" t="s">
        <v>25</v>
      </c>
      <c r="H3" s="72" t="s">
        <v>50</v>
      </c>
      <c r="I3" s="73" t="s">
        <v>49</v>
      </c>
      <c r="J3" s="71" t="s">
        <v>95</v>
      </c>
      <c r="K3" s="69" t="s">
        <v>96</v>
      </c>
    </row>
    <row r="4" spans="1:11" ht="51.75">
      <c r="A4" s="5" t="s">
        <v>20</v>
      </c>
      <c r="B4" s="11" t="s">
        <v>83</v>
      </c>
      <c r="C4" s="12">
        <v>32726</v>
      </c>
      <c r="D4" s="12">
        <v>33252</v>
      </c>
      <c r="E4" s="12">
        <v>32591.58</v>
      </c>
      <c r="F4" s="13">
        <v>31655</v>
      </c>
      <c r="G4" s="12">
        <v>31124.46</v>
      </c>
      <c r="H4" s="14">
        <v>55875</v>
      </c>
      <c r="I4" s="15"/>
      <c r="J4" s="74"/>
      <c r="K4" s="75"/>
    </row>
    <row r="5" spans="1:11" ht="15">
      <c r="A5" s="2"/>
      <c r="B5" s="11"/>
      <c r="C5" s="16"/>
      <c r="D5" s="17"/>
      <c r="E5" s="16"/>
      <c r="F5" s="16"/>
      <c r="G5" s="16"/>
      <c r="H5" s="18"/>
      <c r="I5" s="19"/>
      <c r="J5" s="74"/>
      <c r="K5" s="75"/>
    </row>
    <row r="6" spans="1:11" ht="15">
      <c r="A6" s="5" t="s">
        <v>0</v>
      </c>
      <c r="B6" s="11"/>
      <c r="C6" s="20"/>
      <c r="D6" s="17"/>
      <c r="E6" s="16"/>
      <c r="F6" s="16"/>
      <c r="G6" s="16"/>
      <c r="H6" s="18"/>
      <c r="I6" s="19"/>
      <c r="J6" s="74"/>
      <c r="K6" s="75"/>
    </row>
    <row r="7" spans="1:11" ht="15">
      <c r="A7" s="2"/>
      <c r="B7" s="11" t="s">
        <v>3</v>
      </c>
      <c r="C7" s="16">
        <v>8235</v>
      </c>
      <c r="D7" s="21">
        <v>8235</v>
      </c>
      <c r="E7" s="22">
        <v>8235</v>
      </c>
      <c r="F7" s="22">
        <v>7930</v>
      </c>
      <c r="G7" s="22">
        <v>7930</v>
      </c>
      <c r="H7" s="89">
        <v>15000</v>
      </c>
      <c r="I7" s="19"/>
      <c r="J7" s="74"/>
      <c r="K7" s="75"/>
    </row>
    <row r="8" spans="1:11" ht="15">
      <c r="A8" s="2"/>
      <c r="B8" s="11" t="s">
        <v>28</v>
      </c>
      <c r="C8" s="16"/>
      <c r="D8" s="21"/>
      <c r="E8" s="22"/>
      <c r="F8" s="22">
        <v>305</v>
      </c>
      <c r="G8" s="22">
        <v>305</v>
      </c>
      <c r="H8" s="18"/>
      <c r="I8" s="19"/>
      <c r="J8" s="74"/>
      <c r="K8" s="75"/>
    </row>
    <row r="9" spans="1:11" ht="15">
      <c r="A9" s="2"/>
      <c r="B9" s="11" t="s">
        <v>17</v>
      </c>
      <c r="C9" s="16">
        <v>450</v>
      </c>
      <c r="D9" s="17">
        <v>450</v>
      </c>
      <c r="E9" s="16">
        <v>413</v>
      </c>
      <c r="F9" s="16">
        <v>414</v>
      </c>
      <c r="G9" s="16">
        <v>414</v>
      </c>
      <c r="H9" s="18">
        <v>538</v>
      </c>
      <c r="I9" s="19"/>
      <c r="J9" s="74"/>
      <c r="K9" s="75"/>
    </row>
    <row r="10" spans="1:11" ht="15">
      <c r="A10" s="2"/>
      <c r="B10" s="11" t="s">
        <v>13</v>
      </c>
      <c r="C10" s="16">
        <v>5</v>
      </c>
      <c r="D10" s="17">
        <v>5</v>
      </c>
      <c r="E10" s="16">
        <v>5</v>
      </c>
      <c r="F10" s="16">
        <v>4.57</v>
      </c>
      <c r="G10" s="16">
        <v>5</v>
      </c>
      <c r="H10" s="18">
        <v>116</v>
      </c>
      <c r="I10" s="19"/>
      <c r="J10" s="74"/>
      <c r="K10" s="75"/>
    </row>
    <row r="11" spans="1:11" ht="15">
      <c r="A11" s="2"/>
      <c r="B11" s="11" t="s">
        <v>16</v>
      </c>
      <c r="C11" s="23">
        <v>325.01</v>
      </c>
      <c r="D11" s="16">
        <v>651</v>
      </c>
      <c r="E11" s="16">
        <v>340</v>
      </c>
      <c r="F11" s="16">
        <v>348</v>
      </c>
      <c r="G11" s="16">
        <v>54</v>
      </c>
      <c r="H11" s="18">
        <v>14.21</v>
      </c>
      <c r="I11" s="19"/>
      <c r="J11" s="74"/>
      <c r="K11" s="75"/>
    </row>
    <row r="12" spans="2:11" s="2" customFormat="1" ht="15">
      <c r="B12" s="11" t="s">
        <v>32</v>
      </c>
      <c r="C12" s="16"/>
      <c r="D12" s="17"/>
      <c r="E12" s="16"/>
      <c r="F12" s="16"/>
      <c r="G12" s="16"/>
      <c r="H12" s="24"/>
      <c r="I12" s="19"/>
      <c r="J12" s="76"/>
      <c r="K12" s="77"/>
    </row>
    <row r="13" spans="1:11" ht="15">
      <c r="A13" s="2"/>
      <c r="B13" s="11" t="s">
        <v>33</v>
      </c>
      <c r="C13" s="16"/>
      <c r="D13" s="17"/>
      <c r="E13" s="16"/>
      <c r="F13" s="16"/>
      <c r="G13" s="16"/>
      <c r="H13" s="18">
        <v>5</v>
      </c>
      <c r="I13" s="19"/>
      <c r="J13" s="74"/>
      <c r="K13" s="75"/>
    </row>
    <row r="14" spans="1:11" ht="15">
      <c r="A14" s="2"/>
      <c r="B14" s="11" t="s">
        <v>35</v>
      </c>
      <c r="C14" s="16"/>
      <c r="D14" s="17"/>
      <c r="E14" s="16"/>
      <c r="F14" s="16"/>
      <c r="G14" s="16"/>
      <c r="H14" s="25"/>
      <c r="I14" s="19"/>
      <c r="J14" s="74"/>
      <c r="K14" s="75"/>
    </row>
    <row r="15" spans="1:11" ht="15">
      <c r="A15" s="2"/>
      <c r="B15" s="11" t="s">
        <v>15</v>
      </c>
      <c r="C15" s="26">
        <v>100</v>
      </c>
      <c r="D15" s="27">
        <v>142</v>
      </c>
      <c r="E15" s="26">
        <v>188</v>
      </c>
      <c r="F15" s="26">
        <v>74</v>
      </c>
      <c r="G15" s="26">
        <v>48</v>
      </c>
      <c r="H15" s="18">
        <v>365</v>
      </c>
      <c r="I15" s="19"/>
      <c r="J15" s="74"/>
      <c r="K15" s="75"/>
    </row>
    <row r="16" spans="1:11" ht="15">
      <c r="A16" s="2"/>
      <c r="B16" s="11" t="s">
        <v>2</v>
      </c>
      <c r="C16" s="23">
        <v>20</v>
      </c>
      <c r="D16" s="17"/>
      <c r="E16" s="16"/>
      <c r="F16" s="16">
        <v>5</v>
      </c>
      <c r="G16" s="16"/>
      <c r="H16" s="28"/>
      <c r="I16" s="19"/>
      <c r="J16" s="74"/>
      <c r="K16" s="75"/>
    </row>
    <row r="17" spans="1:16" ht="15">
      <c r="A17" s="2"/>
      <c r="B17" s="11" t="s">
        <v>46</v>
      </c>
      <c r="C17" s="23"/>
      <c r="D17" s="17"/>
      <c r="E17" s="16"/>
      <c r="F17" s="16"/>
      <c r="G17" s="16"/>
      <c r="H17" s="28"/>
      <c r="I17" s="19"/>
      <c r="J17" s="74"/>
      <c r="K17" s="75"/>
      <c r="P17" s="9"/>
    </row>
    <row r="18" spans="1:11" ht="15">
      <c r="A18" s="2"/>
      <c r="B18" s="29" t="s">
        <v>4</v>
      </c>
      <c r="C18" s="30">
        <f>SUM(C7:C16)</f>
        <v>9135.01</v>
      </c>
      <c r="D18" s="30">
        <f>SUM(D7:D16)</f>
        <v>9483</v>
      </c>
      <c r="E18" s="30">
        <f>SUM(E7:E16)</f>
        <v>9181</v>
      </c>
      <c r="F18" s="30">
        <f>SUM(F7:F16)</f>
        <v>9080.57</v>
      </c>
      <c r="G18" s="30">
        <f>SUM(G5:G16)</f>
        <v>8756</v>
      </c>
      <c r="H18" s="31">
        <f>SUM(H7:H17)</f>
        <v>16038.21</v>
      </c>
      <c r="I18" s="32"/>
      <c r="J18" s="78"/>
      <c r="K18" s="79"/>
    </row>
    <row r="19" spans="1:9" ht="15">
      <c r="A19" s="2"/>
      <c r="B19" s="11"/>
      <c r="C19" s="16"/>
      <c r="D19" s="17"/>
      <c r="E19" s="16"/>
      <c r="F19" s="16"/>
      <c r="G19" s="33"/>
      <c r="H19" s="34"/>
      <c r="I19" s="11"/>
    </row>
    <row r="20" spans="1:11" ht="26.25">
      <c r="A20" s="5" t="s">
        <v>1</v>
      </c>
      <c r="B20" s="35" t="s">
        <v>1</v>
      </c>
      <c r="C20" s="16"/>
      <c r="D20" s="17"/>
      <c r="E20" s="16"/>
      <c r="F20" s="16"/>
      <c r="G20" s="16"/>
      <c r="H20" s="36"/>
      <c r="I20" s="80"/>
      <c r="J20" s="83"/>
      <c r="K20" s="84"/>
    </row>
    <row r="21" spans="1:11" ht="15">
      <c r="A21" s="2"/>
      <c r="B21" s="11" t="s">
        <v>5</v>
      </c>
      <c r="C21" s="16">
        <v>2600</v>
      </c>
      <c r="D21" s="17">
        <v>2730</v>
      </c>
      <c r="E21" s="16">
        <v>2940</v>
      </c>
      <c r="F21" s="16">
        <v>2940</v>
      </c>
      <c r="G21" s="16">
        <v>2940</v>
      </c>
      <c r="H21" s="37">
        <v>4500</v>
      </c>
      <c r="I21" s="58"/>
      <c r="J21" s="74"/>
      <c r="K21" s="75"/>
    </row>
    <row r="22" spans="1:11" ht="15">
      <c r="A22" s="2"/>
      <c r="B22" s="11" t="s">
        <v>37</v>
      </c>
      <c r="C22" s="16"/>
      <c r="D22" s="17"/>
      <c r="E22" s="16"/>
      <c r="F22" s="16"/>
      <c r="G22" s="16"/>
      <c r="H22" s="37">
        <v>1200</v>
      </c>
      <c r="I22" s="58"/>
      <c r="J22" s="74"/>
      <c r="K22" s="75"/>
    </row>
    <row r="23" spans="1:11" ht="60">
      <c r="A23" s="2"/>
      <c r="B23" s="11" t="s">
        <v>6</v>
      </c>
      <c r="C23" s="16">
        <v>280</v>
      </c>
      <c r="D23" s="17">
        <v>380</v>
      </c>
      <c r="E23" s="16">
        <v>355</v>
      </c>
      <c r="F23" s="16">
        <v>458</v>
      </c>
      <c r="G23" s="16">
        <v>458</v>
      </c>
      <c r="H23" s="37">
        <v>236</v>
      </c>
      <c r="I23" s="81" t="s">
        <v>53</v>
      </c>
      <c r="J23" s="74"/>
      <c r="K23" s="75"/>
    </row>
    <row r="24" spans="1:11" ht="15">
      <c r="A24" s="2"/>
      <c r="B24" s="38" t="s">
        <v>51</v>
      </c>
      <c r="C24" s="16"/>
      <c r="D24" s="17"/>
      <c r="E24" s="16"/>
      <c r="F24" s="16"/>
      <c r="G24" s="16"/>
      <c r="H24" s="37">
        <v>150</v>
      </c>
      <c r="I24" s="58"/>
      <c r="J24" s="74"/>
      <c r="K24" s="75"/>
    </row>
    <row r="25" spans="1:11" ht="30">
      <c r="A25" s="2"/>
      <c r="B25" s="11" t="s">
        <v>47</v>
      </c>
      <c r="C25" s="16"/>
      <c r="D25" s="17"/>
      <c r="E25" s="16"/>
      <c r="F25" s="16"/>
      <c r="G25" s="16"/>
      <c r="H25" s="37">
        <v>80</v>
      </c>
      <c r="I25" s="58" t="s">
        <v>54</v>
      </c>
      <c r="J25" s="74"/>
      <c r="K25" s="75"/>
    </row>
    <row r="26" spans="1:11" ht="15">
      <c r="A26" s="2"/>
      <c r="B26" s="11" t="s">
        <v>65</v>
      </c>
      <c r="C26" s="16"/>
      <c r="D26" s="17"/>
      <c r="E26" s="16"/>
      <c r="F26" s="16"/>
      <c r="G26" s="16"/>
      <c r="H26" s="37">
        <v>120</v>
      </c>
      <c r="I26" s="58" t="s">
        <v>66</v>
      </c>
      <c r="J26" s="74"/>
      <c r="K26" s="75"/>
    </row>
    <row r="27" spans="1:11" ht="45">
      <c r="A27" s="2"/>
      <c r="B27" s="11" t="s">
        <v>63</v>
      </c>
      <c r="C27" s="16"/>
      <c r="D27" s="17"/>
      <c r="E27" s="16"/>
      <c r="F27" s="16"/>
      <c r="G27" s="16"/>
      <c r="H27" s="37">
        <v>35</v>
      </c>
      <c r="I27" s="58" t="s">
        <v>64</v>
      </c>
      <c r="J27" s="74"/>
      <c r="K27" s="75"/>
    </row>
    <row r="28" spans="1:11" ht="30">
      <c r="A28" s="2"/>
      <c r="B28" s="11" t="s">
        <v>38</v>
      </c>
      <c r="C28" s="16"/>
      <c r="D28" s="17"/>
      <c r="E28" s="16"/>
      <c r="F28" s="16"/>
      <c r="G28" s="16"/>
      <c r="H28" s="37">
        <v>120</v>
      </c>
      <c r="I28" s="58" t="s">
        <v>55</v>
      </c>
      <c r="J28" s="74"/>
      <c r="K28" s="75"/>
    </row>
    <row r="29" spans="1:11" ht="15">
      <c r="A29" s="2"/>
      <c r="B29" s="11" t="s">
        <v>7</v>
      </c>
      <c r="C29" s="16">
        <v>516</v>
      </c>
      <c r="D29" s="17">
        <v>522</v>
      </c>
      <c r="E29" s="16">
        <v>560</v>
      </c>
      <c r="F29" s="16">
        <v>500</v>
      </c>
      <c r="G29" s="16">
        <v>500</v>
      </c>
      <c r="H29" s="37">
        <v>464.1</v>
      </c>
      <c r="I29" s="58" t="s">
        <v>56</v>
      </c>
      <c r="J29" s="74"/>
      <c r="K29" s="75"/>
    </row>
    <row r="30" spans="1:11" ht="15">
      <c r="A30" s="2"/>
      <c r="B30" s="11" t="s">
        <v>8</v>
      </c>
      <c r="C30" s="16">
        <v>190</v>
      </c>
      <c r="D30" s="17">
        <v>190</v>
      </c>
      <c r="E30" s="16">
        <v>150</v>
      </c>
      <c r="F30" s="16">
        <v>100</v>
      </c>
      <c r="G30" s="16">
        <v>120</v>
      </c>
      <c r="H30" s="39"/>
      <c r="I30" s="58"/>
      <c r="J30" s="74"/>
      <c r="K30" s="75"/>
    </row>
    <row r="31" spans="1:11" ht="30">
      <c r="A31" s="2"/>
      <c r="B31" s="11" t="s">
        <v>10</v>
      </c>
      <c r="C31" s="16">
        <v>106</v>
      </c>
      <c r="D31" s="17">
        <v>121</v>
      </c>
      <c r="E31" s="16">
        <v>121</v>
      </c>
      <c r="F31" s="16">
        <v>110</v>
      </c>
      <c r="G31" s="16">
        <v>125</v>
      </c>
      <c r="H31" s="37">
        <v>125</v>
      </c>
      <c r="I31" s="58" t="s">
        <v>67</v>
      </c>
      <c r="J31" s="74"/>
      <c r="K31" s="75"/>
    </row>
    <row r="32" spans="1:11" ht="150">
      <c r="A32" s="2"/>
      <c r="B32" s="11" t="s">
        <v>93</v>
      </c>
      <c r="C32" s="16">
        <v>950</v>
      </c>
      <c r="D32" s="17">
        <v>990</v>
      </c>
      <c r="E32" s="16">
        <v>945</v>
      </c>
      <c r="F32" s="16">
        <v>1102</v>
      </c>
      <c r="G32" s="16">
        <v>1120</v>
      </c>
      <c r="H32" s="37">
        <v>1112</v>
      </c>
      <c r="I32" s="81" t="s">
        <v>68</v>
      </c>
      <c r="J32" s="74"/>
      <c r="K32" s="75"/>
    </row>
    <row r="33" spans="1:11" ht="15">
      <c r="A33" s="2"/>
      <c r="B33" s="11" t="s">
        <v>14</v>
      </c>
      <c r="C33" s="16">
        <v>150</v>
      </c>
      <c r="D33" s="17">
        <v>150</v>
      </c>
      <c r="E33" s="16">
        <v>150</v>
      </c>
      <c r="F33" s="16">
        <v>78</v>
      </c>
      <c r="G33" s="16">
        <v>150</v>
      </c>
      <c r="H33" s="37"/>
      <c r="I33" s="34"/>
      <c r="J33" s="74"/>
      <c r="K33" s="75"/>
    </row>
    <row r="34" spans="1:11" ht="15">
      <c r="A34" s="2"/>
      <c r="B34" s="11" t="s">
        <v>27</v>
      </c>
      <c r="C34" s="16">
        <v>70</v>
      </c>
      <c r="D34" s="17">
        <v>50</v>
      </c>
      <c r="E34" s="16">
        <v>50</v>
      </c>
      <c r="F34" s="16">
        <v>65</v>
      </c>
      <c r="G34" s="16">
        <v>65</v>
      </c>
      <c r="H34" s="37"/>
      <c r="I34" s="58" t="s">
        <v>91</v>
      </c>
      <c r="J34" s="74"/>
      <c r="K34" s="75"/>
    </row>
    <row r="35" spans="1:11" ht="15">
      <c r="A35" s="2"/>
      <c r="B35" s="11" t="s">
        <v>12</v>
      </c>
      <c r="C35" s="16"/>
      <c r="D35" s="17"/>
      <c r="E35" s="16"/>
      <c r="F35" s="16"/>
      <c r="G35" s="16"/>
      <c r="H35" s="39"/>
      <c r="I35" s="58"/>
      <c r="J35" s="74"/>
      <c r="K35" s="75"/>
    </row>
    <row r="36" spans="1:11" ht="15">
      <c r="A36" s="2"/>
      <c r="B36" s="11" t="s">
        <v>21</v>
      </c>
      <c r="C36" s="16">
        <v>135</v>
      </c>
      <c r="D36" s="17">
        <v>180</v>
      </c>
      <c r="E36" s="16">
        <v>154</v>
      </c>
      <c r="F36" s="16">
        <v>157</v>
      </c>
      <c r="G36" s="16">
        <v>157</v>
      </c>
      <c r="H36" s="37">
        <v>177</v>
      </c>
      <c r="I36" s="58"/>
      <c r="J36" s="74"/>
      <c r="K36" s="75"/>
    </row>
    <row r="37" spans="1:11" ht="15">
      <c r="A37" s="2"/>
      <c r="B37" s="11" t="s">
        <v>57</v>
      </c>
      <c r="C37" s="16"/>
      <c r="D37" s="17"/>
      <c r="E37" s="16"/>
      <c r="F37" s="16"/>
      <c r="G37" s="16"/>
      <c r="H37" s="37">
        <v>2000</v>
      </c>
      <c r="I37" s="58" t="s">
        <v>90</v>
      </c>
      <c r="J37" s="74"/>
      <c r="K37" s="75"/>
    </row>
    <row r="38" spans="1:11" ht="15">
      <c r="A38" s="2"/>
      <c r="B38" s="11" t="s">
        <v>30</v>
      </c>
      <c r="C38" s="16"/>
      <c r="D38" s="17"/>
      <c r="E38" s="16"/>
      <c r="F38" s="16"/>
      <c r="G38" s="16"/>
      <c r="H38" s="39"/>
      <c r="I38" s="58"/>
      <c r="J38" s="74"/>
      <c r="K38" s="75"/>
    </row>
    <row r="39" spans="1:11" ht="15">
      <c r="A39" s="2"/>
      <c r="B39" s="11" t="s">
        <v>59</v>
      </c>
      <c r="C39" s="16"/>
      <c r="D39" s="17"/>
      <c r="E39" s="16"/>
      <c r="F39" s="16"/>
      <c r="G39" s="16"/>
      <c r="H39" s="39"/>
      <c r="I39" s="58"/>
      <c r="J39" s="74"/>
      <c r="K39" s="75"/>
    </row>
    <row r="40" spans="1:11" ht="15">
      <c r="A40" s="2"/>
      <c r="B40" s="11" t="s">
        <v>18</v>
      </c>
      <c r="C40" s="16"/>
      <c r="D40" s="17">
        <v>135</v>
      </c>
      <c r="E40" s="16">
        <v>150</v>
      </c>
      <c r="F40" s="16">
        <v>150</v>
      </c>
      <c r="G40" s="16">
        <v>150</v>
      </c>
      <c r="H40" s="40">
        <v>161</v>
      </c>
      <c r="I40" s="58"/>
      <c r="J40" s="74"/>
      <c r="K40" s="75"/>
    </row>
    <row r="41" spans="1:11" ht="15">
      <c r="A41" s="2"/>
      <c r="B41" s="11" t="s">
        <v>34</v>
      </c>
      <c r="C41" s="16"/>
      <c r="D41" s="17"/>
      <c r="E41" s="16"/>
      <c r="F41" s="16"/>
      <c r="G41" s="16"/>
      <c r="H41" s="40"/>
      <c r="I41" s="34" t="s">
        <v>92</v>
      </c>
      <c r="J41" s="74"/>
      <c r="K41" s="75"/>
    </row>
    <row r="42" spans="1:11" ht="15">
      <c r="A42" s="2"/>
      <c r="B42" s="11" t="s">
        <v>43</v>
      </c>
      <c r="C42" s="16"/>
      <c r="D42" s="17"/>
      <c r="E42" s="16"/>
      <c r="F42" s="16"/>
      <c r="G42" s="16"/>
      <c r="H42" s="39"/>
      <c r="I42" s="58"/>
      <c r="J42" s="74"/>
      <c r="K42" s="75"/>
    </row>
    <row r="43" spans="1:11" ht="63.75" customHeight="1">
      <c r="A43" s="2"/>
      <c r="B43" s="11" t="s">
        <v>39</v>
      </c>
      <c r="C43" s="16"/>
      <c r="D43" s="17"/>
      <c r="E43" s="16"/>
      <c r="F43" s="16"/>
      <c r="G43" s="16"/>
      <c r="H43" s="40"/>
      <c r="I43" s="34" t="s">
        <v>92</v>
      </c>
      <c r="J43" s="74"/>
      <c r="K43" s="75"/>
    </row>
    <row r="44" spans="1:11" ht="15">
      <c r="A44" s="2"/>
      <c r="B44" s="11" t="s">
        <v>36</v>
      </c>
      <c r="C44" s="16"/>
      <c r="D44" s="17"/>
      <c r="E44" s="16"/>
      <c r="F44" s="16"/>
      <c r="G44" s="16"/>
      <c r="H44" s="39"/>
      <c r="I44" s="58"/>
      <c r="J44" s="74"/>
      <c r="K44" s="75"/>
    </row>
    <row r="45" spans="1:11" ht="15">
      <c r="A45" s="2"/>
      <c r="B45" s="11" t="s">
        <v>26</v>
      </c>
      <c r="C45" s="16"/>
      <c r="D45" s="21"/>
      <c r="E45" s="22"/>
      <c r="F45" s="22">
        <v>50</v>
      </c>
      <c r="G45" s="22">
        <v>200</v>
      </c>
      <c r="H45" s="37"/>
      <c r="I45" s="81" t="s">
        <v>92</v>
      </c>
      <c r="J45" s="74"/>
      <c r="K45" s="75"/>
    </row>
    <row r="46" spans="1:11" ht="15">
      <c r="A46" s="2"/>
      <c r="B46" s="11" t="s">
        <v>29</v>
      </c>
      <c r="C46" s="16"/>
      <c r="D46" s="21"/>
      <c r="E46" s="22"/>
      <c r="F46" s="22"/>
      <c r="G46" s="22"/>
      <c r="H46" s="39"/>
      <c r="I46" s="58"/>
      <c r="J46" s="74"/>
      <c r="K46" s="75"/>
    </row>
    <row r="47" spans="1:11" ht="15">
      <c r="A47" s="2"/>
      <c r="B47" s="11" t="s">
        <v>31</v>
      </c>
      <c r="C47" s="16"/>
      <c r="D47" s="21"/>
      <c r="E47" s="22"/>
      <c r="F47" s="22"/>
      <c r="G47" s="22"/>
      <c r="H47" s="39"/>
      <c r="I47" s="58"/>
      <c r="J47" s="74"/>
      <c r="K47" s="75"/>
    </row>
    <row r="48" spans="1:11" ht="15">
      <c r="A48" s="2"/>
      <c r="B48" s="11" t="s">
        <v>40</v>
      </c>
      <c r="C48" s="16"/>
      <c r="D48" s="21"/>
      <c r="E48" s="22"/>
      <c r="F48" s="22"/>
      <c r="G48" s="22"/>
      <c r="H48" s="37"/>
      <c r="I48" s="34" t="s">
        <v>92</v>
      </c>
      <c r="J48" s="74"/>
      <c r="K48" s="75"/>
    </row>
    <row r="49" spans="1:11" ht="15">
      <c r="A49" s="2"/>
      <c r="B49" s="11" t="s">
        <v>19</v>
      </c>
      <c r="C49" s="26">
        <v>100</v>
      </c>
      <c r="D49" s="27">
        <v>188</v>
      </c>
      <c r="E49" s="26">
        <v>188</v>
      </c>
      <c r="F49" s="26">
        <v>48</v>
      </c>
      <c r="G49" s="26">
        <v>48</v>
      </c>
      <c r="H49" s="37">
        <v>80</v>
      </c>
      <c r="I49" s="58" t="s">
        <v>92</v>
      </c>
      <c r="J49" s="74"/>
      <c r="K49" s="75"/>
    </row>
    <row r="50" spans="1:11" ht="15">
      <c r="A50" s="2"/>
      <c r="B50" s="11" t="s">
        <v>42</v>
      </c>
      <c r="C50" s="26"/>
      <c r="D50" s="27"/>
      <c r="E50" s="26"/>
      <c r="F50" s="26"/>
      <c r="G50" s="26"/>
      <c r="H50" s="37">
        <v>66</v>
      </c>
      <c r="I50" s="58"/>
      <c r="J50" s="74"/>
      <c r="K50" s="75"/>
    </row>
    <row r="51" spans="1:11" ht="15">
      <c r="A51" s="2"/>
      <c r="B51" s="11" t="s">
        <v>44</v>
      </c>
      <c r="C51" s="26"/>
      <c r="D51" s="27"/>
      <c r="E51" s="26"/>
      <c r="F51" s="26"/>
      <c r="G51" s="26"/>
      <c r="H51" s="37"/>
      <c r="I51" s="81" t="s">
        <v>92</v>
      </c>
      <c r="J51" s="74"/>
      <c r="K51" s="75"/>
    </row>
    <row r="52" spans="1:11" ht="15">
      <c r="A52" s="2"/>
      <c r="B52" s="11" t="s">
        <v>45</v>
      </c>
      <c r="C52" s="26"/>
      <c r="D52" s="27"/>
      <c r="E52" s="26"/>
      <c r="F52" s="26"/>
      <c r="G52" s="26"/>
      <c r="H52" s="39"/>
      <c r="I52" s="81" t="s">
        <v>60</v>
      </c>
      <c r="J52" s="74"/>
      <c r="K52" s="75"/>
    </row>
    <row r="53" spans="1:11" ht="15">
      <c r="A53" s="2"/>
      <c r="B53" s="11" t="s">
        <v>46</v>
      </c>
      <c r="C53" s="26"/>
      <c r="D53" s="27"/>
      <c r="E53" s="26"/>
      <c r="F53" s="26"/>
      <c r="G53" s="26"/>
      <c r="H53" s="39"/>
      <c r="I53" s="81"/>
      <c r="J53" s="74"/>
      <c r="K53" s="75"/>
    </row>
    <row r="54" spans="1:15" ht="15">
      <c r="A54" s="2"/>
      <c r="B54" s="11" t="s">
        <v>48</v>
      </c>
      <c r="C54" s="26"/>
      <c r="D54" s="27"/>
      <c r="E54" s="26"/>
      <c r="F54" s="26"/>
      <c r="G54" s="26"/>
      <c r="H54" s="37">
        <v>475</v>
      </c>
      <c r="I54" s="81" t="s">
        <v>70</v>
      </c>
      <c r="J54" s="74"/>
      <c r="K54" s="75"/>
      <c r="O54" s="7" t="s">
        <v>72</v>
      </c>
    </row>
    <row r="55" spans="1:11" ht="60">
      <c r="A55" s="2"/>
      <c r="B55" s="11" t="s">
        <v>52</v>
      </c>
      <c r="C55" s="26"/>
      <c r="D55" s="27"/>
      <c r="E55" s="26"/>
      <c r="F55" s="26"/>
      <c r="G55" s="26"/>
      <c r="H55" s="37">
        <v>1000</v>
      </c>
      <c r="I55" s="58" t="s">
        <v>61</v>
      </c>
      <c r="J55" s="74"/>
      <c r="K55" s="75"/>
    </row>
    <row r="56" spans="1:11" ht="105">
      <c r="A56" s="2"/>
      <c r="B56" s="11" t="s">
        <v>62</v>
      </c>
      <c r="C56" s="26"/>
      <c r="D56" s="27"/>
      <c r="E56" s="26"/>
      <c r="F56" s="26"/>
      <c r="G56" s="26"/>
      <c r="H56" s="37">
        <v>5000</v>
      </c>
      <c r="I56" s="58" t="s">
        <v>89</v>
      </c>
      <c r="J56" s="74"/>
      <c r="K56" s="75"/>
    </row>
    <row r="57" spans="1:11" ht="15">
      <c r="A57" s="2"/>
      <c r="B57" s="11" t="s">
        <v>41</v>
      </c>
      <c r="C57" s="16">
        <v>250</v>
      </c>
      <c r="D57" s="17">
        <v>250</v>
      </c>
      <c r="E57" s="16">
        <v>250</v>
      </c>
      <c r="F57" s="16"/>
      <c r="G57" s="16">
        <v>0</v>
      </c>
      <c r="H57" s="28"/>
      <c r="I57" s="58"/>
      <c r="J57" s="74"/>
      <c r="K57" s="75"/>
    </row>
    <row r="58" spans="1:11" ht="15">
      <c r="A58" s="2"/>
      <c r="B58" s="41" t="s">
        <v>9</v>
      </c>
      <c r="C58" s="42">
        <f aca="true" t="shared" si="0" ref="C58:H58">SUM(C21:C57)</f>
        <v>5347</v>
      </c>
      <c r="D58" s="42">
        <f t="shared" si="0"/>
        <v>5886</v>
      </c>
      <c r="E58" s="42">
        <f t="shared" si="0"/>
        <v>6013</v>
      </c>
      <c r="F58" s="42">
        <f t="shared" si="0"/>
        <v>5758</v>
      </c>
      <c r="G58" s="42">
        <f t="shared" si="0"/>
        <v>6033</v>
      </c>
      <c r="H58" s="43">
        <f t="shared" si="0"/>
        <v>17101.1</v>
      </c>
      <c r="I58" s="82"/>
      <c r="J58" s="74"/>
      <c r="K58" s="75"/>
    </row>
    <row r="59" spans="1:11" ht="15">
      <c r="A59" s="2"/>
      <c r="B59" s="44" t="s">
        <v>84</v>
      </c>
      <c r="C59" s="12"/>
      <c r="D59" s="12"/>
      <c r="E59" s="12"/>
      <c r="F59" s="12"/>
      <c r="G59" s="12"/>
      <c r="H59" s="45">
        <f>(H4+H18)-(H58)</f>
        <v>54812.10999999999</v>
      </c>
      <c r="I59" s="34"/>
      <c r="J59" s="78"/>
      <c r="K59" s="79"/>
    </row>
    <row r="60" spans="1:9" ht="15">
      <c r="A60" s="2"/>
      <c r="B60" s="11"/>
      <c r="C60" s="16"/>
      <c r="D60" s="17"/>
      <c r="E60" s="16"/>
      <c r="F60" s="16"/>
      <c r="G60" s="16"/>
      <c r="H60" s="46"/>
      <c r="I60" s="46"/>
    </row>
    <row r="61" spans="1:11" ht="15">
      <c r="A61" s="2"/>
      <c r="B61" s="47" t="s">
        <v>82</v>
      </c>
      <c r="C61" s="16"/>
      <c r="D61" s="17"/>
      <c r="E61" s="16"/>
      <c r="F61" s="16"/>
      <c r="G61" s="16"/>
      <c r="H61" s="46"/>
      <c r="I61" s="46"/>
      <c r="K61" s="10"/>
    </row>
    <row r="62" spans="1:11" ht="15">
      <c r="A62" s="2"/>
      <c r="B62" s="11"/>
      <c r="C62" s="16"/>
      <c r="D62" s="17"/>
      <c r="E62" s="16"/>
      <c r="F62" s="16"/>
      <c r="G62" s="16"/>
      <c r="H62" s="46"/>
      <c r="I62" s="46"/>
      <c r="K62" s="10"/>
    </row>
    <row r="63" spans="1:11" ht="15">
      <c r="A63" s="2"/>
      <c r="B63" s="11"/>
      <c r="C63" s="16"/>
      <c r="D63" s="17"/>
      <c r="E63" s="16"/>
      <c r="F63" s="16"/>
      <c r="G63" s="16"/>
      <c r="H63" s="46"/>
      <c r="I63" s="46"/>
      <c r="K63" s="10"/>
    </row>
    <row r="64" spans="1:11" ht="30">
      <c r="A64" s="8"/>
      <c r="B64" s="48" t="s">
        <v>73</v>
      </c>
      <c r="C64" s="49"/>
      <c r="D64" s="49"/>
      <c r="E64" s="49"/>
      <c r="F64" s="49"/>
      <c r="G64" s="49"/>
      <c r="H64" s="34"/>
      <c r="I64" s="34"/>
      <c r="K64" s="10"/>
    </row>
    <row r="65" spans="1:9" ht="15">
      <c r="A65" s="8"/>
      <c r="B65" s="48"/>
      <c r="C65" s="49"/>
      <c r="D65" s="49"/>
      <c r="E65" s="49"/>
      <c r="F65" s="49"/>
      <c r="G65" s="49"/>
      <c r="H65" s="34"/>
      <c r="I65" s="34"/>
    </row>
    <row r="66" spans="1:11" ht="45">
      <c r="A66" s="6"/>
      <c r="B66" s="50" t="s">
        <v>74</v>
      </c>
      <c r="C66" s="12"/>
      <c r="D66" s="12"/>
      <c r="E66" s="12"/>
      <c r="F66" s="12"/>
      <c r="G66" s="12"/>
      <c r="H66" s="51">
        <v>1500</v>
      </c>
      <c r="I66" s="50" t="s">
        <v>87</v>
      </c>
      <c r="J66" s="83"/>
      <c r="K66" s="84"/>
    </row>
    <row r="67" spans="1:11" ht="60">
      <c r="A67" s="6"/>
      <c r="B67" s="50" t="s">
        <v>75</v>
      </c>
      <c r="C67" s="12"/>
      <c r="D67" s="12"/>
      <c r="E67" s="12"/>
      <c r="F67" s="12"/>
      <c r="G67" s="12"/>
      <c r="H67" s="51">
        <v>500</v>
      </c>
      <c r="I67" s="50" t="s">
        <v>69</v>
      </c>
      <c r="J67" s="74"/>
      <c r="K67" s="75"/>
    </row>
    <row r="68" spans="1:11" ht="30">
      <c r="A68" s="6"/>
      <c r="B68" s="50" t="s">
        <v>39</v>
      </c>
      <c r="C68" s="12"/>
      <c r="D68" s="12"/>
      <c r="E68" s="12"/>
      <c r="F68" s="12"/>
      <c r="G68" s="12"/>
      <c r="H68" s="51">
        <v>100</v>
      </c>
      <c r="I68" s="52" t="s">
        <v>58</v>
      </c>
      <c r="J68" s="74"/>
      <c r="K68" s="75"/>
    </row>
    <row r="69" spans="1:11" ht="90">
      <c r="A69" s="6"/>
      <c r="B69" s="50" t="s">
        <v>34</v>
      </c>
      <c r="C69" s="12"/>
      <c r="D69" s="12"/>
      <c r="E69" s="12"/>
      <c r="F69" s="12"/>
      <c r="G69" s="12"/>
      <c r="H69" s="51">
        <v>1500</v>
      </c>
      <c r="I69" s="52" t="s">
        <v>71</v>
      </c>
      <c r="J69" s="74"/>
      <c r="K69" s="75"/>
    </row>
    <row r="70" spans="1:11" ht="105">
      <c r="A70" s="6"/>
      <c r="B70" s="50" t="s">
        <v>76</v>
      </c>
      <c r="C70" s="12"/>
      <c r="D70" s="12"/>
      <c r="E70" s="12"/>
      <c r="F70" s="12"/>
      <c r="G70" s="12"/>
      <c r="H70" s="51">
        <v>1500</v>
      </c>
      <c r="I70" s="50" t="s">
        <v>86</v>
      </c>
      <c r="J70" s="74"/>
      <c r="K70" s="75"/>
    </row>
    <row r="71" spans="1:11" ht="45">
      <c r="A71" s="6"/>
      <c r="B71" s="50" t="s">
        <v>77</v>
      </c>
      <c r="C71" s="12"/>
      <c r="D71" s="12"/>
      <c r="E71" s="12"/>
      <c r="F71" s="12"/>
      <c r="G71" s="12"/>
      <c r="H71" s="51">
        <v>1388</v>
      </c>
      <c r="I71" s="50" t="s">
        <v>87</v>
      </c>
      <c r="J71" s="85"/>
      <c r="K71" s="86"/>
    </row>
    <row r="72" spans="1:11" ht="45">
      <c r="A72" s="6"/>
      <c r="B72" s="50" t="s">
        <v>26</v>
      </c>
      <c r="C72" s="12"/>
      <c r="D72" s="12"/>
      <c r="E72" s="12"/>
      <c r="F72" s="12"/>
      <c r="G72" s="12"/>
      <c r="H72" s="51">
        <v>175</v>
      </c>
      <c r="I72" s="50" t="s">
        <v>87</v>
      </c>
      <c r="J72" s="85"/>
      <c r="K72" s="86"/>
    </row>
    <row r="73" spans="1:11" ht="30">
      <c r="A73" s="6"/>
      <c r="B73" s="50" t="s">
        <v>19</v>
      </c>
      <c r="C73" s="12"/>
      <c r="D73" s="12"/>
      <c r="E73" s="12"/>
      <c r="F73" s="12"/>
      <c r="G73" s="12"/>
      <c r="H73" s="51">
        <v>700</v>
      </c>
      <c r="I73" s="50" t="s">
        <v>88</v>
      </c>
      <c r="J73" s="85"/>
      <c r="K73" s="86"/>
    </row>
    <row r="74" spans="1:11" ht="45">
      <c r="A74" s="6"/>
      <c r="B74" s="50" t="s">
        <v>78</v>
      </c>
      <c r="C74" s="12"/>
      <c r="D74" s="12"/>
      <c r="E74" s="12"/>
      <c r="F74" s="12"/>
      <c r="G74" s="12"/>
      <c r="H74" s="51">
        <v>300</v>
      </c>
      <c r="I74" s="53" t="s">
        <v>87</v>
      </c>
      <c r="J74" s="85"/>
      <c r="K74" s="86"/>
    </row>
    <row r="75" spans="1:11" ht="15">
      <c r="A75" s="6"/>
      <c r="B75" s="54" t="s">
        <v>79</v>
      </c>
      <c r="C75" s="55"/>
      <c r="D75" s="55"/>
      <c r="E75" s="55"/>
      <c r="F75" s="55"/>
      <c r="G75" s="55"/>
      <c r="H75" s="56">
        <f>SUM(H66:H74)</f>
        <v>7663</v>
      </c>
      <c r="I75" s="57"/>
      <c r="J75" s="87"/>
      <c r="K75" s="88"/>
    </row>
    <row r="76" spans="1:9" ht="15">
      <c r="A76" s="6"/>
      <c r="B76" s="58"/>
      <c r="C76" s="17"/>
      <c r="D76" s="17"/>
      <c r="E76" s="16"/>
      <c r="F76" s="16"/>
      <c r="G76" s="16"/>
      <c r="H76" s="59"/>
      <c r="I76" s="46"/>
    </row>
    <row r="77" spans="1:9" ht="15">
      <c r="A77" s="2"/>
      <c r="B77" s="11"/>
      <c r="C77" s="60"/>
      <c r="D77" s="60"/>
      <c r="E77" s="60"/>
      <c r="F77" s="60"/>
      <c r="G77" s="60"/>
      <c r="H77" s="59"/>
      <c r="I77" s="46"/>
    </row>
    <row r="78" spans="1:9" ht="15">
      <c r="A78" s="2"/>
      <c r="B78" s="61" t="s">
        <v>81</v>
      </c>
      <c r="C78" s="62"/>
      <c r="D78" s="62">
        <v>26976</v>
      </c>
      <c r="E78" s="62">
        <v>27316</v>
      </c>
      <c r="F78" s="62"/>
      <c r="G78" s="62">
        <v>27324</v>
      </c>
      <c r="H78" s="63">
        <v>27972.32</v>
      </c>
      <c r="I78" s="46"/>
    </row>
    <row r="79" spans="2:9" ht="30">
      <c r="B79" s="64" t="s">
        <v>85</v>
      </c>
      <c r="C79" s="65"/>
      <c r="D79" s="65"/>
      <c r="E79" s="65"/>
      <c r="F79" s="65"/>
      <c r="G79" s="65"/>
      <c r="H79" s="63">
        <v>15000</v>
      </c>
      <c r="I79" s="46"/>
    </row>
    <row r="80" spans="2:9" ht="15">
      <c r="B80" s="46"/>
      <c r="C80" s="65"/>
      <c r="D80" s="65"/>
      <c r="E80" s="65"/>
      <c r="F80" s="65"/>
      <c r="G80" s="65"/>
      <c r="H80" s="59"/>
      <c r="I80" s="46"/>
    </row>
    <row r="81" spans="2:9" ht="15">
      <c r="B81" s="46"/>
      <c r="C81" s="65"/>
      <c r="D81" s="65"/>
      <c r="E81" s="65"/>
      <c r="F81" s="65"/>
      <c r="G81" s="65"/>
      <c r="H81" s="59"/>
      <c r="I81" s="46"/>
    </row>
    <row r="82" spans="1:9" ht="15">
      <c r="A82" s="2"/>
      <c r="B82" s="35" t="s">
        <v>80</v>
      </c>
      <c r="C82" s="16"/>
      <c r="D82" s="17"/>
      <c r="E82" s="16"/>
      <c r="F82" s="16"/>
      <c r="G82" s="16"/>
      <c r="H82" s="63">
        <f>SUM(H59-H75)-(H78)-(H79)</f>
        <v>4176.789999999994</v>
      </c>
      <c r="I82" s="46"/>
    </row>
    <row r="83" spans="2:9" ht="15">
      <c r="B83" s="46"/>
      <c r="C83" s="65"/>
      <c r="D83" s="65"/>
      <c r="E83" s="65"/>
      <c r="F83" s="65"/>
      <c r="G83" s="65"/>
      <c r="H83" s="46"/>
      <c r="I83" s="46"/>
    </row>
    <row r="84" spans="2:9" ht="15">
      <c r="B84" s="46"/>
      <c r="C84" s="65"/>
      <c r="D84" s="65"/>
      <c r="E84" s="65"/>
      <c r="F84" s="65"/>
      <c r="G84" s="65"/>
      <c r="H84" s="46"/>
      <c r="I84" s="46"/>
    </row>
  </sheetData>
  <sheetProtection/>
  <printOptions/>
  <pageMargins left="0.2362204724409449" right="0" top="0.15748031496062992" bottom="0.1968503937007874" header="0.11811023622047245" footer="0.11811023622047245"/>
  <pageSetup horizontalDpi="600" verticalDpi="600" orientation="portrait" paperSize="9" scale="59" r:id="rId1"/>
  <headerFooter alignWithMargins="0">
    <oddFooter>&amp;L&amp;F&amp;R&amp;D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Westland Helicopters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Cochran</dc:creator>
  <cp:keywords/>
  <dc:description/>
  <cp:lastModifiedBy>Kim</cp:lastModifiedBy>
  <cp:lastPrinted>2021-05-16T08:23:28Z</cp:lastPrinted>
  <dcterms:created xsi:type="dcterms:W3CDTF">2003-11-26T13:07:22Z</dcterms:created>
  <dcterms:modified xsi:type="dcterms:W3CDTF">2021-06-05T08:25:08Z</dcterms:modified>
  <cp:category/>
  <cp:version/>
  <cp:contentType/>
  <cp:contentStatus/>
</cp:coreProperties>
</file>