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285" windowWidth="15330" windowHeight="6015" tabRatio="479" activeTab="1"/>
  </bookViews>
  <sheets>
    <sheet name="Payments &amp; Receipts" sheetId="1" r:id="rId1"/>
    <sheet name="4th Qrt Yr End  Bal 16-17" sheetId="2" r:id="rId2"/>
  </sheets>
  <definedNames/>
  <calcPr fullCalcOnLoad="1"/>
</workbook>
</file>

<file path=xl/sharedStrings.xml><?xml version="1.0" encoding="utf-8"?>
<sst xmlns="http://schemas.openxmlformats.org/spreadsheetml/2006/main" count="411" uniqueCount="155">
  <si>
    <t>Date</t>
  </si>
  <si>
    <t>What for</t>
  </si>
  <si>
    <t>Who</t>
  </si>
  <si>
    <t>Total</t>
  </si>
  <si>
    <t>Admin</t>
  </si>
  <si>
    <t>Exp</t>
  </si>
  <si>
    <t>Maint</t>
  </si>
  <si>
    <t>Ins</t>
  </si>
  <si>
    <t>Alltmts</t>
  </si>
  <si>
    <t>Interest</t>
  </si>
  <si>
    <t>Misc</t>
  </si>
  <si>
    <t>Ch no</t>
  </si>
  <si>
    <t>Vat</t>
  </si>
  <si>
    <t>VAT</t>
  </si>
  <si>
    <t>Precept</t>
  </si>
  <si>
    <t>Type/Cash</t>
  </si>
  <si>
    <t>Insurance</t>
  </si>
  <si>
    <t>SSDC</t>
  </si>
  <si>
    <t>1st Qtr</t>
  </si>
  <si>
    <t>Payments</t>
  </si>
  <si>
    <t>Allotments</t>
  </si>
  <si>
    <t>Cash Statement</t>
  </si>
  <si>
    <t>Opening Bal</t>
  </si>
  <si>
    <t>Closing Bal</t>
  </si>
  <si>
    <t>Reserve</t>
  </si>
  <si>
    <t>Current</t>
  </si>
  <si>
    <t>Sub-Total</t>
  </si>
  <si>
    <t>Expenses</t>
  </si>
  <si>
    <t>Miscellaneous</t>
  </si>
  <si>
    <t>VAT Refund</t>
  </si>
  <si>
    <t>Receipts</t>
  </si>
  <si>
    <t>Grants</t>
  </si>
  <si>
    <t>Item</t>
  </si>
  <si>
    <t>Grass Cutting</t>
  </si>
  <si>
    <t>Bacs</t>
  </si>
  <si>
    <t>Credit</t>
  </si>
  <si>
    <t>Interest Business Res Acc</t>
  </si>
  <si>
    <t>Nat West</t>
  </si>
  <si>
    <t>Natwest Liquidity Manager</t>
  </si>
  <si>
    <t>Natwest Bond</t>
  </si>
  <si>
    <t>Petty Cash</t>
  </si>
  <si>
    <t>Aon</t>
  </si>
  <si>
    <t>Liquidity Manager Acc</t>
  </si>
  <si>
    <t>2015/16</t>
  </si>
  <si>
    <t>Interest Liquidity Acc</t>
  </si>
  <si>
    <t>2015/2016</t>
  </si>
  <si>
    <t>6.04.16</t>
  </si>
  <si>
    <t>Queens Bday Comit Grant</t>
  </si>
  <si>
    <t>Queens Bday com</t>
  </si>
  <si>
    <t>Som Landscapes</t>
  </si>
  <si>
    <t>25.05.16</t>
  </si>
  <si>
    <t>30.6.16</t>
  </si>
  <si>
    <t>29.04.16</t>
  </si>
  <si>
    <t>31.05.16</t>
  </si>
  <si>
    <t>31.03.16</t>
  </si>
  <si>
    <t>08.04.16</t>
  </si>
  <si>
    <t>28.06.16</t>
  </si>
  <si>
    <t>Spnship PC walk books</t>
  </si>
  <si>
    <t>Muddled Man</t>
  </si>
  <si>
    <t>Rent The Wolds</t>
  </si>
  <si>
    <t>Richard Lovick</t>
  </si>
  <si>
    <t>cash</t>
  </si>
  <si>
    <t>30.06.16</t>
  </si>
  <si>
    <t>2016/17</t>
  </si>
  <si>
    <t>2016/2017</t>
  </si>
  <si>
    <t>31.06.16</t>
  </si>
  <si>
    <t>West &amp; Middle Chinnock 2016/17</t>
  </si>
  <si>
    <t>Maintenance (grass cutting)</t>
  </si>
  <si>
    <t>2nd Qtr</t>
  </si>
  <si>
    <t>ROSPA</t>
  </si>
  <si>
    <t>Rec Safety Report</t>
  </si>
  <si>
    <t>06.07.16</t>
  </si>
  <si>
    <t>Clerk Salary</t>
  </si>
  <si>
    <t>Kim Duller</t>
  </si>
  <si>
    <t>Wooden Stakes @ rec</t>
  </si>
  <si>
    <t>Cllr Cawley</t>
  </si>
  <si>
    <t>SALC Services</t>
  </si>
  <si>
    <t>SALC</t>
  </si>
  <si>
    <t>6.07.16</t>
  </si>
  <si>
    <t>SS Ltd</t>
  </si>
  <si>
    <t>7.09.16</t>
  </si>
  <si>
    <t>Grass cutting May</t>
  </si>
  <si>
    <t>Grass cutting July/Aug</t>
  </si>
  <si>
    <t>not presented</t>
  </si>
  <si>
    <t>31.08.16</t>
  </si>
  <si>
    <t>Cheque</t>
  </si>
  <si>
    <t>Queens B/day loan</t>
  </si>
  <si>
    <t>Qns bday Com</t>
  </si>
  <si>
    <t>27.09.16</t>
  </si>
  <si>
    <t>Greatfields Rent</t>
  </si>
  <si>
    <t>Broadstone Frm</t>
  </si>
  <si>
    <t>29.07.16</t>
  </si>
  <si>
    <t>30.09.16</t>
  </si>
  <si>
    <t>1/2 Yr</t>
  </si>
  <si>
    <t xml:space="preserve"> </t>
  </si>
  <si>
    <t>3rd Qtr</t>
  </si>
  <si>
    <t>5.10.16</t>
  </si>
  <si>
    <t>Weebly set up costs</t>
  </si>
  <si>
    <t>SALC - Cllr Training</t>
  </si>
  <si>
    <t>Grass Cutting x 2 Sept</t>
  </si>
  <si>
    <t>2.11.16</t>
  </si>
  <si>
    <t>Grass Cutting x 2 Oct</t>
  </si>
  <si>
    <t>11.11.16</t>
  </si>
  <si>
    <t>Grass Cutting June Invoice</t>
  </si>
  <si>
    <t>3/4 Yr</t>
  </si>
  <si>
    <t>30.12.16</t>
  </si>
  <si>
    <t>31.10.16</t>
  </si>
  <si>
    <t>30.11.16</t>
  </si>
  <si>
    <t>Business Reserve Account</t>
  </si>
  <si>
    <t>VAT refund</t>
  </si>
  <si>
    <t>HRMC</t>
  </si>
  <si>
    <t>19.10.16</t>
  </si>
  <si>
    <t>parish path and cc wicket</t>
  </si>
  <si>
    <t>See "What for"</t>
  </si>
  <si>
    <t>31.12.2016</t>
  </si>
  <si>
    <t>28.11.16</t>
  </si>
  <si>
    <t>Yr End</t>
  </si>
  <si>
    <t>4th Qtr</t>
  </si>
  <si>
    <t>02.03.17</t>
  </si>
  <si>
    <t>credit</t>
  </si>
  <si>
    <t>Allotment rents</t>
  </si>
  <si>
    <t>Allotment holders</t>
  </si>
  <si>
    <t>21.03.17</t>
  </si>
  <si>
    <t>31.01.17</t>
  </si>
  <si>
    <t>28.02.17</t>
  </si>
  <si>
    <t>28.06.17</t>
  </si>
  <si>
    <t>31.03.17</t>
  </si>
  <si>
    <t>Grant</t>
  </si>
  <si>
    <t>West Chinnock PCC</t>
  </si>
  <si>
    <t>St Margarets PCC</t>
  </si>
  <si>
    <t>Playground Ass</t>
  </si>
  <si>
    <t>Recreational Ass</t>
  </si>
  <si>
    <t>Gardening Club</t>
  </si>
  <si>
    <t>Football Club</t>
  </si>
  <si>
    <t>Parish Magazine</t>
  </si>
  <si>
    <t>canx</t>
  </si>
  <si>
    <t>Clerk salary</t>
  </si>
  <si>
    <t>Hedge cutting</t>
  </si>
  <si>
    <t>Raymond Bailey</t>
  </si>
  <si>
    <t>Clerk Expenses Qrt 3 &amp; 4</t>
  </si>
  <si>
    <t>PAYE Qrt 3 &amp; 4</t>
  </si>
  <si>
    <t>Water - Allotments</t>
  </si>
  <si>
    <t>Wessex Water</t>
  </si>
  <si>
    <t>WC Playschool</t>
  </si>
  <si>
    <t>Defibrilator</t>
  </si>
  <si>
    <t>Yr end</t>
  </si>
  <si>
    <t>rec</t>
  </si>
  <si>
    <t>wcpcc</t>
  </si>
  <si>
    <t>gardening club</t>
  </si>
  <si>
    <t>community playground</t>
  </si>
  <si>
    <t>unpresented cheques</t>
  </si>
  <si>
    <t>1.02.17</t>
  </si>
  <si>
    <t>1.03.17</t>
  </si>
  <si>
    <t>12.03.17</t>
  </si>
  <si>
    <t>01.01.17 - 31. 03.2017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</si>
</sst>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"/>
    <numFmt numFmtId="165" formatCode="[$£-809]#,##0.00;[Red]\-[$£-809]#,##0.00"/>
    <numFmt numFmtId="166" formatCode="d\-mmm"/>
    <numFmt numFmtId="167" formatCode="dd/mm/yy"/>
    <numFmt numFmtId="168" formatCode="&quot;£&quot;#,##0.00"/>
    <numFmt numFmtId="169" formatCode="0.0"/>
    <numFmt numFmtId="170" formatCode="#,##0.00_ ;\-#,##0.0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00000"/>
    <numFmt numFmtId="176" formatCode="0.0000000000000"/>
    <numFmt numFmtId="177" formatCode="0.00000000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00000000_ ;\-#,##0.00000000000\ "/>
  </numFmts>
  <fonts count="46"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3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39" fontId="4" fillId="0" borderId="0" xfId="0" applyNumberFormat="1" applyFont="1" applyAlignment="1">
      <alignment/>
    </xf>
    <xf numFmtId="39" fontId="3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3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39" fontId="1" fillId="0" borderId="10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8" fillId="0" borderId="0" xfId="0" applyFont="1" applyAlignment="1">
      <alignment horizontal="left"/>
    </xf>
    <xf numFmtId="39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39" fontId="0" fillId="0" borderId="0" xfId="0" applyNumberFormat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" fontId="0" fillId="0" borderId="0" xfId="0" applyNumberFormat="1" applyFill="1" applyBorder="1" applyAlignment="1">
      <alignment horizontal="left"/>
    </xf>
    <xf numFmtId="0" fontId="0" fillId="0" borderId="0" xfId="0" applyAlignment="1">
      <alignment wrapText="1"/>
    </xf>
    <xf numFmtId="39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39" fontId="1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39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9" fontId="0" fillId="0" borderId="0" xfId="0" applyNumberFormat="1" applyAlignment="1">
      <alignment horizontal="center"/>
    </xf>
    <xf numFmtId="39" fontId="10" fillId="0" borderId="0" xfId="0" applyNumberFormat="1" applyFont="1" applyAlignment="1">
      <alignment vertical="top" wrapText="1"/>
    </xf>
    <xf numFmtId="2" fontId="1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9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39" fontId="0" fillId="0" borderId="17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39" fontId="0" fillId="33" borderId="0" xfId="0" applyNumberFormat="1" applyFill="1" applyAlignment="1">
      <alignment/>
    </xf>
    <xf numFmtId="2" fontId="0" fillId="0" borderId="0" xfId="0" applyNumberFormat="1" applyFont="1" applyBorder="1" applyAlignment="1">
      <alignment horizontal="right"/>
    </xf>
    <xf numFmtId="164" fontId="0" fillId="0" borderId="0" xfId="0" applyNumberFormat="1" applyFill="1" applyAlignment="1">
      <alignment/>
    </xf>
    <xf numFmtId="39" fontId="11" fillId="0" borderId="0" xfId="0" applyNumberFormat="1" applyFont="1" applyBorder="1" applyAlignment="1">
      <alignment/>
    </xf>
    <xf numFmtId="39" fontId="0" fillId="0" borderId="0" xfId="0" applyNumberFormat="1" applyFill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165" fontId="0" fillId="0" borderId="0" xfId="0" applyNumberFormat="1" applyAlignment="1">
      <alignment horizontal="right"/>
    </xf>
    <xf numFmtId="0" fontId="1" fillId="0" borderId="18" xfId="0" applyFon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39" fontId="1" fillId="0" borderId="18" xfId="0" applyNumberFormat="1" applyFont="1" applyBorder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19" xfId="0" applyNumberForma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39" fontId="1" fillId="33" borderId="0" xfId="0" applyNumberFormat="1" applyFont="1" applyFill="1" applyAlignment="1">
      <alignment horizontal="right"/>
    </xf>
    <xf numFmtId="39" fontId="1" fillId="0" borderId="0" xfId="0" applyNumberFormat="1" applyFont="1" applyFill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39" fontId="0" fillId="33" borderId="0" xfId="0" applyNumberFormat="1" applyFill="1" applyAlignment="1">
      <alignment horizontal="right"/>
    </xf>
    <xf numFmtId="39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3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9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39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3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39" fontId="0" fillId="0" borderId="0" xfId="0" applyNumberFormat="1" applyFill="1" applyBorder="1" applyAlignment="1">
      <alignment horizontal="right"/>
    </xf>
    <xf numFmtId="39" fontId="1" fillId="0" borderId="10" xfId="0" applyNumberFormat="1" applyFont="1" applyFill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0" fillId="0" borderId="22" xfId="0" applyNumberFormat="1" applyFont="1" applyBorder="1" applyAlignment="1">
      <alignment horizontal="right"/>
    </xf>
    <xf numFmtId="39" fontId="0" fillId="0" borderId="22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0" fontId="1" fillId="33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442"/>
  <sheetViews>
    <sheetView view="pageLayout" workbookViewId="0" topLeftCell="A27">
      <selection activeCell="F48" sqref="F48"/>
    </sheetView>
  </sheetViews>
  <sheetFormatPr defaultColWidth="11.7109375" defaultRowHeight="12.75"/>
  <cols>
    <col min="1" max="1" width="8.140625" style="0" customWidth="1"/>
    <col min="2" max="2" width="8.57421875" style="1" customWidth="1"/>
    <col min="3" max="3" width="10.421875" style="0" bestFit="1" customWidth="1"/>
    <col min="4" max="4" width="23.140625" style="2" customWidth="1"/>
    <col min="5" max="5" width="15.00390625" style="2" customWidth="1"/>
    <col min="6" max="6" width="9.7109375" style="50" customWidth="1"/>
    <col min="7" max="7" width="8.8515625" style="50" customWidth="1"/>
    <col min="8" max="8" width="9.140625" style="50" bestFit="1" customWidth="1"/>
    <col min="9" max="9" width="7.8515625" style="50" customWidth="1"/>
    <col min="10" max="10" width="8.140625" style="50" bestFit="1" customWidth="1"/>
    <col min="11" max="11" width="8.57421875" style="117" customWidth="1"/>
    <col min="12" max="12" width="9.140625" style="117" bestFit="1" customWidth="1"/>
    <col min="13" max="13" width="8.140625" style="117" bestFit="1" customWidth="1"/>
    <col min="14" max="14" width="8.140625" style="104" bestFit="1" customWidth="1"/>
  </cols>
  <sheetData>
    <row r="1" ht="15.75">
      <c r="A1" s="34" t="s">
        <v>19</v>
      </c>
    </row>
    <row r="2" ht="13.5" thickBot="1"/>
    <row r="3" spans="1:15" ht="13.5" thickBot="1">
      <c r="A3" s="39" t="s">
        <v>32</v>
      </c>
      <c r="B3" s="32" t="s">
        <v>0</v>
      </c>
      <c r="C3" s="41" t="s">
        <v>11</v>
      </c>
      <c r="D3" s="45" t="s">
        <v>1</v>
      </c>
      <c r="E3" s="45" t="s">
        <v>2</v>
      </c>
      <c r="F3" s="118" t="s">
        <v>3</v>
      </c>
      <c r="G3" s="118" t="s">
        <v>4</v>
      </c>
      <c r="H3" s="118" t="s">
        <v>5</v>
      </c>
      <c r="I3" s="119" t="s">
        <v>8</v>
      </c>
      <c r="J3" s="118" t="s">
        <v>6</v>
      </c>
      <c r="K3" s="118" t="s">
        <v>7</v>
      </c>
      <c r="L3" s="120" t="s">
        <v>10</v>
      </c>
      <c r="M3" s="120" t="s">
        <v>31</v>
      </c>
      <c r="N3" s="105" t="s">
        <v>12</v>
      </c>
      <c r="O3" s="53"/>
    </row>
    <row r="4" spans="1:14" ht="12.75">
      <c r="A4" s="43"/>
      <c r="B4" s="29"/>
      <c r="C4" s="33"/>
      <c r="D4" s="30"/>
      <c r="E4" s="30"/>
      <c r="F4" s="121"/>
      <c r="G4" s="121"/>
      <c r="H4" s="121"/>
      <c r="I4" s="121"/>
      <c r="J4" s="121"/>
      <c r="K4" s="122"/>
      <c r="L4" s="122"/>
      <c r="M4" s="122"/>
      <c r="N4" s="106"/>
    </row>
    <row r="5" spans="1:17" ht="12.75">
      <c r="A5" s="35" t="s">
        <v>18</v>
      </c>
      <c r="B5" s="29"/>
      <c r="C5" s="33"/>
      <c r="D5" s="30"/>
      <c r="E5" s="30"/>
      <c r="F5" s="121"/>
      <c r="G5" s="121"/>
      <c r="H5" s="121"/>
      <c r="I5" s="121"/>
      <c r="J5" s="121"/>
      <c r="K5" s="122"/>
      <c r="L5" s="122"/>
      <c r="M5" s="122"/>
      <c r="N5" s="106"/>
      <c r="Q5" s="30"/>
    </row>
    <row r="6" spans="1:17" ht="12.75">
      <c r="A6" s="35">
        <v>1</v>
      </c>
      <c r="B6" s="29" t="s">
        <v>46</v>
      </c>
      <c r="C6" s="33">
        <v>855</v>
      </c>
      <c r="D6" s="30" t="s">
        <v>47</v>
      </c>
      <c r="E6" s="30" t="s">
        <v>48</v>
      </c>
      <c r="F6" s="121">
        <v>500</v>
      </c>
      <c r="G6" s="121"/>
      <c r="H6" s="121"/>
      <c r="I6" s="121"/>
      <c r="J6" s="121"/>
      <c r="K6" s="122"/>
      <c r="L6" s="122">
        <v>500</v>
      </c>
      <c r="M6" s="122"/>
      <c r="N6" s="106"/>
      <c r="Q6" s="30"/>
    </row>
    <row r="7" spans="1:17" ht="12.75">
      <c r="A7" s="35">
        <v>2</v>
      </c>
      <c r="B7" s="29" t="s">
        <v>50</v>
      </c>
      <c r="C7" s="33">
        <v>856</v>
      </c>
      <c r="D7" s="2" t="s">
        <v>33</v>
      </c>
      <c r="E7" s="30" t="s">
        <v>49</v>
      </c>
      <c r="F7" s="121">
        <v>246</v>
      </c>
      <c r="G7" s="121"/>
      <c r="H7" s="121"/>
      <c r="I7" s="121"/>
      <c r="J7" s="121">
        <v>205</v>
      </c>
      <c r="K7" s="122"/>
      <c r="M7" s="122"/>
      <c r="N7" s="106">
        <v>41</v>
      </c>
      <c r="Q7" s="2"/>
    </row>
    <row r="8" spans="1:17" ht="13.5" thickBot="1">
      <c r="A8" s="35">
        <v>3</v>
      </c>
      <c r="B8" s="1" t="s">
        <v>50</v>
      </c>
      <c r="C8">
        <v>857</v>
      </c>
      <c r="D8" s="2" t="s">
        <v>16</v>
      </c>
      <c r="E8" s="2" t="s">
        <v>41</v>
      </c>
      <c r="F8" s="50">
        <v>494.21</v>
      </c>
      <c r="K8" s="122">
        <v>494.21</v>
      </c>
      <c r="M8" s="122"/>
      <c r="N8" s="106"/>
      <c r="Q8" s="30"/>
    </row>
    <row r="9" spans="1:17" ht="13.5" thickBot="1">
      <c r="A9" s="13" t="s">
        <v>3</v>
      </c>
      <c r="B9" s="32" t="s">
        <v>51</v>
      </c>
      <c r="C9" s="11"/>
      <c r="D9" s="12"/>
      <c r="E9" s="12"/>
      <c r="F9" s="118">
        <f aca="true" t="shared" si="0" ref="F9:M9">SUM(F6:F8)</f>
        <v>1240.21</v>
      </c>
      <c r="G9" s="118">
        <f t="shared" si="0"/>
        <v>0</v>
      </c>
      <c r="H9" s="118">
        <f t="shared" si="0"/>
        <v>0</v>
      </c>
      <c r="I9" s="118">
        <f t="shared" si="0"/>
        <v>0</v>
      </c>
      <c r="J9" s="118">
        <f t="shared" si="0"/>
        <v>205</v>
      </c>
      <c r="K9" s="118">
        <f t="shared" si="0"/>
        <v>494.21</v>
      </c>
      <c r="L9" s="118">
        <f t="shared" si="0"/>
        <v>500</v>
      </c>
      <c r="M9" s="118">
        <f t="shared" si="0"/>
        <v>0</v>
      </c>
      <c r="N9" s="107">
        <f>SUM(N5:N8)</f>
        <v>41</v>
      </c>
      <c r="O9" s="2"/>
      <c r="Q9" s="30"/>
    </row>
    <row r="10" spans="1:17" ht="13.5" thickBot="1">
      <c r="A10" s="28"/>
      <c r="B10" s="29"/>
      <c r="C10" s="31"/>
      <c r="D10" s="30"/>
      <c r="E10" s="30"/>
      <c r="F10" s="123"/>
      <c r="G10" s="123"/>
      <c r="H10" s="123"/>
      <c r="I10" s="123"/>
      <c r="J10" s="123"/>
      <c r="K10" s="123"/>
      <c r="L10" s="123"/>
      <c r="M10" s="123"/>
      <c r="N10" s="108"/>
      <c r="Q10" s="30"/>
    </row>
    <row r="11" spans="1:17" ht="13.5" thickBot="1">
      <c r="A11" s="39" t="s">
        <v>32</v>
      </c>
      <c r="B11" s="32" t="s">
        <v>0</v>
      </c>
      <c r="C11" s="41" t="s">
        <v>11</v>
      </c>
      <c r="D11" s="45" t="s">
        <v>1</v>
      </c>
      <c r="E11" s="45" t="s">
        <v>2</v>
      </c>
      <c r="F11" s="118" t="s">
        <v>3</v>
      </c>
      <c r="G11" s="118" t="s">
        <v>4</v>
      </c>
      <c r="H11" s="118" t="s">
        <v>5</v>
      </c>
      <c r="I11" s="119" t="s">
        <v>8</v>
      </c>
      <c r="J11" s="118" t="s">
        <v>6</v>
      </c>
      <c r="K11" s="118" t="s">
        <v>7</v>
      </c>
      <c r="L11" s="120" t="s">
        <v>10</v>
      </c>
      <c r="M11" s="120" t="s">
        <v>31</v>
      </c>
      <c r="N11" s="105" t="s">
        <v>12</v>
      </c>
      <c r="Q11" s="2"/>
    </row>
    <row r="12" spans="1:17" ht="12.75">
      <c r="A12" s="78"/>
      <c r="B12" s="79"/>
      <c r="C12" s="80"/>
      <c r="D12" s="81"/>
      <c r="E12" s="81"/>
      <c r="F12" s="124"/>
      <c r="G12" s="124"/>
      <c r="H12" s="124"/>
      <c r="I12" s="124"/>
      <c r="J12" s="124"/>
      <c r="K12" s="125"/>
      <c r="L12" s="125"/>
      <c r="M12" s="125"/>
      <c r="N12" s="109"/>
      <c r="Q12" s="2"/>
    </row>
    <row r="13" spans="1:17" ht="12.75">
      <c r="A13" s="35" t="s">
        <v>68</v>
      </c>
      <c r="B13" s="29"/>
      <c r="C13" s="33"/>
      <c r="D13" s="30"/>
      <c r="E13" s="30"/>
      <c r="F13" s="121"/>
      <c r="G13" s="121"/>
      <c r="H13" s="121"/>
      <c r="I13" s="121"/>
      <c r="J13" s="121"/>
      <c r="K13" s="122"/>
      <c r="L13" s="122"/>
      <c r="M13" s="122"/>
      <c r="N13" s="106"/>
      <c r="Q13" s="2"/>
    </row>
    <row r="14" spans="1:15" ht="12.75">
      <c r="A14" s="35">
        <v>4</v>
      </c>
      <c r="B14" s="29" t="s">
        <v>71</v>
      </c>
      <c r="C14" s="70">
        <v>858</v>
      </c>
      <c r="D14" s="30" t="s">
        <v>70</v>
      </c>
      <c r="E14" s="30" t="s">
        <v>69</v>
      </c>
      <c r="F14" s="121">
        <v>79</v>
      </c>
      <c r="G14" s="121"/>
      <c r="H14" s="121"/>
      <c r="I14" s="121"/>
      <c r="J14" s="121"/>
      <c r="K14" s="122">
        <v>65.7</v>
      </c>
      <c r="L14" s="122"/>
      <c r="M14" s="122"/>
      <c r="N14" s="106">
        <v>13.3</v>
      </c>
      <c r="O14" s="2"/>
    </row>
    <row r="15" spans="1:15" ht="12.75">
      <c r="A15" s="35">
        <v>5</v>
      </c>
      <c r="B15" s="29" t="s">
        <v>71</v>
      </c>
      <c r="C15" s="70">
        <v>859</v>
      </c>
      <c r="D15" s="30" t="s">
        <v>76</v>
      </c>
      <c r="E15" s="30" t="s">
        <v>77</v>
      </c>
      <c r="F15" s="121">
        <v>146</v>
      </c>
      <c r="G15" s="121"/>
      <c r="H15" s="121"/>
      <c r="I15" s="121"/>
      <c r="J15" s="121"/>
      <c r="K15" s="122"/>
      <c r="L15" s="122">
        <v>146</v>
      </c>
      <c r="M15" s="122"/>
      <c r="N15" s="106"/>
      <c r="O15" s="2"/>
    </row>
    <row r="16" spans="1:17" ht="12.75">
      <c r="A16" s="35">
        <v>6</v>
      </c>
      <c r="B16" s="29" t="s">
        <v>71</v>
      </c>
      <c r="C16" s="70">
        <v>860</v>
      </c>
      <c r="D16" s="30" t="s">
        <v>72</v>
      </c>
      <c r="E16" s="30" t="s">
        <v>73</v>
      </c>
      <c r="F16" s="121">
        <v>817.89</v>
      </c>
      <c r="G16" s="121">
        <v>735</v>
      </c>
      <c r="H16" s="121">
        <v>80.48</v>
      </c>
      <c r="I16" s="121"/>
      <c r="J16" s="121"/>
      <c r="K16" s="122"/>
      <c r="L16" s="122"/>
      <c r="M16" s="122"/>
      <c r="N16" s="106">
        <v>2.41</v>
      </c>
      <c r="O16" s="2"/>
      <c r="Q16" s="30"/>
    </row>
    <row r="17" spans="1:17" ht="12.75">
      <c r="A17" s="66">
        <v>8</v>
      </c>
      <c r="B17" s="29" t="s">
        <v>78</v>
      </c>
      <c r="C17" s="70">
        <v>862</v>
      </c>
      <c r="D17" s="30" t="s">
        <v>81</v>
      </c>
      <c r="E17" s="30" t="s">
        <v>79</v>
      </c>
      <c r="F17" s="121">
        <v>246</v>
      </c>
      <c r="G17" s="121"/>
      <c r="H17" s="121"/>
      <c r="I17" s="121"/>
      <c r="J17" s="121">
        <v>205</v>
      </c>
      <c r="K17" s="122"/>
      <c r="L17" s="122"/>
      <c r="M17" s="122"/>
      <c r="N17" s="106">
        <v>41</v>
      </c>
      <c r="O17" s="2"/>
      <c r="Q17" s="30"/>
    </row>
    <row r="18" spans="1:17" ht="12.75">
      <c r="A18" s="66">
        <v>9</v>
      </c>
      <c r="B18" s="29" t="s">
        <v>80</v>
      </c>
      <c r="C18" s="70">
        <v>863</v>
      </c>
      <c r="D18" s="30" t="s">
        <v>82</v>
      </c>
      <c r="E18" s="30" t="s">
        <v>79</v>
      </c>
      <c r="F18" s="121">
        <v>513</v>
      </c>
      <c r="G18" s="121"/>
      <c r="H18" s="121"/>
      <c r="I18" s="121"/>
      <c r="J18" s="121">
        <v>427.5</v>
      </c>
      <c r="K18" s="122"/>
      <c r="L18" s="122"/>
      <c r="M18" s="122"/>
      <c r="N18" s="106">
        <v>85.5</v>
      </c>
      <c r="O18" s="2"/>
      <c r="Q18" s="30"/>
    </row>
    <row r="19" spans="1:17" ht="13.5" thickBot="1">
      <c r="A19" s="82"/>
      <c r="B19" s="83"/>
      <c r="C19" s="84"/>
      <c r="D19" s="85"/>
      <c r="E19" s="85"/>
      <c r="F19" s="126"/>
      <c r="G19" s="126"/>
      <c r="H19" s="126"/>
      <c r="I19" s="126"/>
      <c r="J19" s="126"/>
      <c r="K19" s="127"/>
      <c r="L19" s="127"/>
      <c r="M19" s="127"/>
      <c r="N19" s="110"/>
      <c r="Q19" s="2"/>
    </row>
    <row r="20" spans="1:17" ht="13.5" thickBot="1">
      <c r="A20" s="13" t="s">
        <v>3</v>
      </c>
      <c r="B20" s="32"/>
      <c r="C20" s="11"/>
      <c r="D20" s="12"/>
      <c r="E20" s="12"/>
      <c r="F20" s="118">
        <f>SUM(F14:F18)</f>
        <v>1801.8899999999999</v>
      </c>
      <c r="G20" s="118">
        <f>SUM(G14:G24)</f>
        <v>735</v>
      </c>
      <c r="H20" s="118">
        <f>SUM(H14:H24)</f>
        <v>80.48</v>
      </c>
      <c r="I20" s="118">
        <f>SUM(I14:I24)</f>
        <v>0</v>
      </c>
      <c r="J20" s="118">
        <f>SUM(J17:J19)</f>
        <v>632.5</v>
      </c>
      <c r="K20" s="118">
        <v>65.7</v>
      </c>
      <c r="L20" s="118">
        <f>SUM(L14:L24)</f>
        <v>146</v>
      </c>
      <c r="M20" s="118">
        <f>SUM(M14:M24)</f>
        <v>0</v>
      </c>
      <c r="N20" s="107">
        <f>SUM(N14:N19)</f>
        <v>142.21</v>
      </c>
      <c r="O20" s="2"/>
      <c r="Q20" s="2"/>
    </row>
    <row r="22" spans="1:15" ht="12.75">
      <c r="A22" s="67" t="s">
        <v>93</v>
      </c>
      <c r="B22" s="68" t="s">
        <v>92</v>
      </c>
      <c r="C22" s="67"/>
      <c r="D22" s="69"/>
      <c r="E22" s="69"/>
      <c r="F22" s="111">
        <f>SUM(F9+F20)</f>
        <v>3042.1</v>
      </c>
      <c r="G22" s="111">
        <v>735</v>
      </c>
      <c r="H22" s="111">
        <f>SUM(H9+H20)</f>
        <v>80.48</v>
      </c>
      <c r="I22" s="111">
        <f>SUM(I9+I20)</f>
        <v>0</v>
      </c>
      <c r="J22" s="111">
        <f>SUM(J9+J20)</f>
        <v>837.5</v>
      </c>
      <c r="K22" s="111">
        <v>559.91</v>
      </c>
      <c r="L22" s="111">
        <f>SUM(L9+L20)</f>
        <v>646</v>
      </c>
      <c r="M22" s="111">
        <f>SUM(M9+M20)</f>
        <v>0</v>
      </c>
      <c r="N22" s="111">
        <f>SUM(N9+N20)</f>
        <v>183.21</v>
      </c>
      <c r="O22" s="2"/>
    </row>
    <row r="23" spans="1:15" s="71" customFormat="1" ht="12.75">
      <c r="A23" s="72"/>
      <c r="B23" s="73"/>
      <c r="C23" s="72"/>
      <c r="D23" s="74"/>
      <c r="E23" s="74"/>
      <c r="F23" s="112"/>
      <c r="G23" s="112"/>
      <c r="H23" s="112"/>
      <c r="I23" s="112"/>
      <c r="J23" s="112"/>
      <c r="K23" s="112"/>
      <c r="L23" s="112"/>
      <c r="M23" s="112"/>
      <c r="N23" s="112"/>
      <c r="O23" s="48"/>
    </row>
    <row r="24" spans="1:15" ht="12.75">
      <c r="A24" s="35">
        <v>7</v>
      </c>
      <c r="B24" s="1" t="s">
        <v>71</v>
      </c>
      <c r="C24">
        <v>861</v>
      </c>
      <c r="D24" s="2" t="s">
        <v>74</v>
      </c>
      <c r="E24" s="2" t="s">
        <v>75</v>
      </c>
      <c r="F24" s="50">
        <v>15.48</v>
      </c>
      <c r="J24" s="50">
        <v>12.9</v>
      </c>
      <c r="K24" s="122"/>
      <c r="M24" s="122"/>
      <c r="N24" s="106">
        <v>2.58</v>
      </c>
      <c r="O24" s="2" t="s">
        <v>83</v>
      </c>
    </row>
    <row r="25" spans="1:15" ht="13.5" thickBot="1">
      <c r="A25" s="28"/>
      <c r="K25" s="122"/>
      <c r="M25" s="122"/>
      <c r="N25" s="113"/>
      <c r="O25" s="2"/>
    </row>
    <row r="26" spans="1:15" ht="13.5" thickBot="1">
      <c r="A26" s="39" t="s">
        <v>32</v>
      </c>
      <c r="B26" s="32" t="s">
        <v>0</v>
      </c>
      <c r="C26" s="41" t="s">
        <v>11</v>
      </c>
      <c r="D26" s="45" t="s">
        <v>1</v>
      </c>
      <c r="E26" s="45" t="s">
        <v>2</v>
      </c>
      <c r="F26" s="118" t="s">
        <v>3</v>
      </c>
      <c r="G26" s="118" t="s">
        <v>4</v>
      </c>
      <c r="H26" s="118" t="s">
        <v>5</v>
      </c>
      <c r="I26" s="119" t="s">
        <v>8</v>
      </c>
      <c r="J26" s="118" t="s">
        <v>6</v>
      </c>
      <c r="K26" s="118" t="s">
        <v>7</v>
      </c>
      <c r="L26" s="120" t="s">
        <v>10</v>
      </c>
      <c r="M26" s="120" t="s">
        <v>31</v>
      </c>
      <c r="N26" s="105" t="s">
        <v>12</v>
      </c>
      <c r="O26" s="2"/>
    </row>
    <row r="27" spans="1:15" ht="12.75">
      <c r="A27" s="86" t="s">
        <v>95</v>
      </c>
      <c r="B27" s="79"/>
      <c r="C27" s="80"/>
      <c r="D27" s="81"/>
      <c r="E27" s="81"/>
      <c r="F27" s="124"/>
      <c r="G27" s="124"/>
      <c r="H27" s="124"/>
      <c r="I27" s="124"/>
      <c r="J27" s="124"/>
      <c r="K27" s="125"/>
      <c r="L27" s="125"/>
      <c r="M27" s="125"/>
      <c r="N27" s="109"/>
      <c r="O27" s="2"/>
    </row>
    <row r="28" spans="1:15" ht="12.75">
      <c r="A28" s="35">
        <v>7</v>
      </c>
      <c r="B28" s="29" t="s">
        <v>71</v>
      </c>
      <c r="C28" s="33">
        <v>861</v>
      </c>
      <c r="D28" s="30" t="s">
        <v>74</v>
      </c>
      <c r="E28" s="30" t="s">
        <v>75</v>
      </c>
      <c r="F28" s="121">
        <v>15.48</v>
      </c>
      <c r="G28" s="121"/>
      <c r="H28" s="121"/>
      <c r="I28" s="121"/>
      <c r="J28" s="121">
        <v>12.9</v>
      </c>
      <c r="K28" s="122"/>
      <c r="L28" s="122"/>
      <c r="M28" s="122"/>
      <c r="N28" s="106">
        <v>2.58</v>
      </c>
      <c r="O28" s="2"/>
    </row>
    <row r="29" spans="1:15" ht="12.75">
      <c r="A29" s="35">
        <v>10</v>
      </c>
      <c r="B29" s="29" t="s">
        <v>96</v>
      </c>
      <c r="C29" s="70">
        <v>864</v>
      </c>
      <c r="D29" s="30" t="s">
        <v>72</v>
      </c>
      <c r="E29" s="30" t="s">
        <v>73</v>
      </c>
      <c r="F29" s="121">
        <v>787.36</v>
      </c>
      <c r="G29" s="121">
        <v>735</v>
      </c>
      <c r="H29" s="121">
        <v>52.36</v>
      </c>
      <c r="I29" s="121"/>
      <c r="J29" s="121"/>
      <c r="K29" s="122"/>
      <c r="L29" s="122"/>
      <c r="M29" s="122"/>
      <c r="N29" s="106"/>
      <c r="O29" s="2"/>
    </row>
    <row r="30" spans="1:15" ht="12.75">
      <c r="A30" s="35">
        <v>11</v>
      </c>
      <c r="B30" s="29" t="s">
        <v>96</v>
      </c>
      <c r="C30" s="70">
        <v>865</v>
      </c>
      <c r="D30" s="30" t="s">
        <v>97</v>
      </c>
      <c r="E30" s="30" t="s">
        <v>73</v>
      </c>
      <c r="F30" s="121">
        <v>165.6</v>
      </c>
      <c r="G30" s="121"/>
      <c r="H30" s="121"/>
      <c r="I30" s="121"/>
      <c r="J30" s="121"/>
      <c r="K30" s="122"/>
      <c r="L30" s="122">
        <v>165.6</v>
      </c>
      <c r="M30" s="122"/>
      <c r="N30" s="106"/>
      <c r="O30" s="2"/>
    </row>
    <row r="31" spans="1:15" ht="12.75">
      <c r="A31" s="66">
        <v>12</v>
      </c>
      <c r="B31" s="29" t="s">
        <v>96</v>
      </c>
      <c r="C31" s="70">
        <v>866</v>
      </c>
      <c r="D31" s="30" t="s">
        <v>98</v>
      </c>
      <c r="E31" s="30" t="s">
        <v>77</v>
      </c>
      <c r="F31" s="121">
        <v>50</v>
      </c>
      <c r="G31" s="121"/>
      <c r="H31" s="121"/>
      <c r="I31" s="121"/>
      <c r="J31" s="121"/>
      <c r="K31" s="122"/>
      <c r="L31" s="122">
        <v>50</v>
      </c>
      <c r="M31" s="122"/>
      <c r="N31" s="106"/>
      <c r="O31" s="2"/>
    </row>
    <row r="32" spans="1:15" ht="12.75">
      <c r="A32" s="66">
        <v>13</v>
      </c>
      <c r="B32" s="29" t="s">
        <v>96</v>
      </c>
      <c r="C32" s="70">
        <v>867</v>
      </c>
      <c r="D32" s="30" t="s">
        <v>99</v>
      </c>
      <c r="E32" s="30" t="s">
        <v>79</v>
      </c>
      <c r="F32" s="121">
        <v>246</v>
      </c>
      <c r="G32" s="121"/>
      <c r="H32" s="121"/>
      <c r="I32" s="121"/>
      <c r="J32" s="121">
        <v>205</v>
      </c>
      <c r="K32" s="122"/>
      <c r="L32" s="122"/>
      <c r="M32" s="122"/>
      <c r="N32" s="106">
        <v>41</v>
      </c>
      <c r="O32" s="2"/>
    </row>
    <row r="33" spans="1:15" ht="12.75">
      <c r="A33" s="66">
        <v>14</v>
      </c>
      <c r="B33" s="29" t="s">
        <v>100</v>
      </c>
      <c r="C33" s="70">
        <v>868</v>
      </c>
      <c r="D33" s="30" t="s">
        <v>101</v>
      </c>
      <c r="E33" s="30" t="s">
        <v>79</v>
      </c>
      <c r="F33" s="121">
        <v>246</v>
      </c>
      <c r="G33" s="121"/>
      <c r="H33" s="121"/>
      <c r="I33" s="121"/>
      <c r="J33" s="121">
        <v>205</v>
      </c>
      <c r="K33" s="122"/>
      <c r="L33" s="122"/>
      <c r="M33" s="122"/>
      <c r="N33" s="106">
        <v>41</v>
      </c>
      <c r="O33" s="2"/>
    </row>
    <row r="34" spans="1:15" ht="12.75">
      <c r="A34" s="66">
        <v>15</v>
      </c>
      <c r="B34" s="29" t="s">
        <v>102</v>
      </c>
      <c r="C34" s="70">
        <v>869</v>
      </c>
      <c r="D34" s="30" t="s">
        <v>103</v>
      </c>
      <c r="E34" s="30" t="s">
        <v>79</v>
      </c>
      <c r="F34" s="121">
        <v>369</v>
      </c>
      <c r="G34" s="121"/>
      <c r="H34" s="121"/>
      <c r="I34" s="121"/>
      <c r="J34" s="121">
        <v>307.5</v>
      </c>
      <c r="K34" s="122"/>
      <c r="L34" s="122"/>
      <c r="M34" s="122"/>
      <c r="N34" s="106">
        <v>61.5</v>
      </c>
      <c r="O34" s="2"/>
    </row>
    <row r="35" spans="1:15" ht="13.5" thickBot="1">
      <c r="A35" s="66"/>
      <c r="B35" s="29"/>
      <c r="C35" s="70"/>
      <c r="D35" s="30"/>
      <c r="E35" s="30"/>
      <c r="F35" s="121"/>
      <c r="G35" s="121"/>
      <c r="H35" s="121"/>
      <c r="I35" s="121"/>
      <c r="J35" s="121"/>
      <c r="K35" s="122"/>
      <c r="L35" s="122"/>
      <c r="M35" s="122"/>
      <c r="N35" s="106"/>
      <c r="O35" s="2"/>
    </row>
    <row r="36" spans="1:15" ht="13.5" thickBot="1">
      <c r="A36" s="87" t="s">
        <v>3</v>
      </c>
      <c r="B36" s="88"/>
      <c r="C36" s="89"/>
      <c r="D36" s="12"/>
      <c r="E36" s="12"/>
      <c r="F36" s="128">
        <f>SUM(F28:F35)</f>
        <v>1879.44</v>
      </c>
      <c r="G36" s="128">
        <f>SUM(G28:G35)</f>
        <v>735</v>
      </c>
      <c r="H36" s="128">
        <f>SUM(H28:H35)</f>
        <v>52.36</v>
      </c>
      <c r="I36" s="128"/>
      <c r="J36" s="128">
        <f>SUM(J28:J35)</f>
        <v>730.4</v>
      </c>
      <c r="K36" s="129"/>
      <c r="L36" s="129">
        <f>SUM(L28:L35)</f>
        <v>215.6</v>
      </c>
      <c r="M36" s="129"/>
      <c r="N36" s="114">
        <f>SUM(N28:N35)</f>
        <v>146.07999999999998</v>
      </c>
      <c r="O36" s="2"/>
    </row>
    <row r="37" spans="1:15" ht="12.75">
      <c r="A37" s="53"/>
      <c r="C37" s="70"/>
      <c r="O37" s="2"/>
    </row>
    <row r="38" spans="1:15" ht="12.75">
      <c r="A38" s="90" t="s">
        <v>104</v>
      </c>
      <c r="B38" s="91" t="s">
        <v>105</v>
      </c>
      <c r="C38" s="92"/>
      <c r="D38" s="93"/>
      <c r="E38" s="93"/>
      <c r="F38" s="115">
        <f>SUM(F22+F36)</f>
        <v>4921.54</v>
      </c>
      <c r="G38" s="115">
        <f aca="true" t="shared" si="1" ref="G38:N38">SUM(G22+G36)</f>
        <v>1470</v>
      </c>
      <c r="H38" s="115">
        <v>132.84</v>
      </c>
      <c r="I38" s="115"/>
      <c r="J38" s="115">
        <f t="shared" si="1"/>
        <v>1567.9</v>
      </c>
      <c r="K38" s="115">
        <f t="shared" si="1"/>
        <v>559.91</v>
      </c>
      <c r="L38" s="115">
        <v>861.6</v>
      </c>
      <c r="M38" s="115"/>
      <c r="N38" s="115">
        <f t="shared" si="1"/>
        <v>329.28999999999996</v>
      </c>
      <c r="O38" s="2"/>
    </row>
    <row r="39" spans="1:15" s="71" customFormat="1" ht="13.5" thickBot="1">
      <c r="A39" s="53"/>
      <c r="B39" s="95"/>
      <c r="C39" s="70"/>
      <c r="D39" s="48"/>
      <c r="E39" s="48"/>
      <c r="F39" s="116"/>
      <c r="G39" s="116"/>
      <c r="H39" s="116"/>
      <c r="I39" s="116"/>
      <c r="J39" s="116"/>
      <c r="K39" s="116"/>
      <c r="L39" s="116"/>
      <c r="M39" s="116"/>
      <c r="N39" s="116"/>
      <c r="O39" s="48"/>
    </row>
    <row r="40" spans="1:15" s="71" customFormat="1" ht="13.5" thickBot="1">
      <c r="A40" s="39" t="s">
        <v>32</v>
      </c>
      <c r="B40" s="32" t="s">
        <v>0</v>
      </c>
      <c r="C40" s="41" t="s">
        <v>11</v>
      </c>
      <c r="D40" s="45" t="s">
        <v>1</v>
      </c>
      <c r="E40" s="45" t="s">
        <v>2</v>
      </c>
      <c r="F40" s="118" t="s">
        <v>3</v>
      </c>
      <c r="G40" s="118" t="s">
        <v>4</v>
      </c>
      <c r="H40" s="118" t="s">
        <v>5</v>
      </c>
      <c r="I40" s="119" t="s">
        <v>8</v>
      </c>
      <c r="J40" s="118" t="s">
        <v>6</v>
      </c>
      <c r="K40" s="118" t="s">
        <v>7</v>
      </c>
      <c r="L40" s="120" t="s">
        <v>10</v>
      </c>
      <c r="M40" s="120" t="s">
        <v>31</v>
      </c>
      <c r="N40" s="105" t="s">
        <v>12</v>
      </c>
      <c r="O40" s="48"/>
    </row>
    <row r="41" spans="1:15" s="71" customFormat="1" ht="12.75">
      <c r="A41" s="43"/>
      <c r="B41" s="29"/>
      <c r="C41" s="33"/>
      <c r="D41" s="30"/>
      <c r="E41" s="30"/>
      <c r="F41" s="121"/>
      <c r="G41" s="121"/>
      <c r="H41" s="121"/>
      <c r="I41" s="121"/>
      <c r="J41" s="121"/>
      <c r="K41" s="122"/>
      <c r="L41" s="122"/>
      <c r="M41" s="122"/>
      <c r="N41" s="106"/>
      <c r="O41" s="48"/>
    </row>
    <row r="42" spans="1:15" s="71" customFormat="1" ht="12.75">
      <c r="A42" s="35" t="s">
        <v>117</v>
      </c>
      <c r="B42" s="29"/>
      <c r="C42" s="33"/>
      <c r="D42" s="30"/>
      <c r="E42" s="30"/>
      <c r="F42" s="121"/>
      <c r="G42" s="121"/>
      <c r="H42" s="121"/>
      <c r="I42" s="121"/>
      <c r="J42" s="121"/>
      <c r="K42" s="122"/>
      <c r="L42" s="122"/>
      <c r="M42" s="122"/>
      <c r="N42" s="106"/>
      <c r="O42" s="48"/>
    </row>
    <row r="43" spans="1:15" s="71" customFormat="1" ht="12.75">
      <c r="A43" s="35">
        <v>16</v>
      </c>
      <c r="B43" s="29" t="s">
        <v>151</v>
      </c>
      <c r="C43" s="33">
        <v>870</v>
      </c>
      <c r="D43" s="99" t="s">
        <v>136</v>
      </c>
      <c r="E43" s="99" t="s">
        <v>73</v>
      </c>
      <c r="F43" s="130">
        <v>588</v>
      </c>
      <c r="G43" s="121">
        <v>588</v>
      </c>
      <c r="H43" s="121"/>
      <c r="I43" s="121"/>
      <c r="J43" s="121"/>
      <c r="K43" s="122"/>
      <c r="L43" s="122"/>
      <c r="M43" s="122"/>
      <c r="N43" s="106"/>
      <c r="O43" s="48"/>
    </row>
    <row r="44" spans="1:15" s="71" customFormat="1" ht="12.75">
      <c r="A44" s="35">
        <v>17</v>
      </c>
      <c r="B44" s="29" t="s">
        <v>152</v>
      </c>
      <c r="C44" s="33">
        <v>871</v>
      </c>
      <c r="D44" s="98" t="s">
        <v>137</v>
      </c>
      <c r="E44" s="99" t="s">
        <v>138</v>
      </c>
      <c r="F44" s="130">
        <v>54</v>
      </c>
      <c r="G44" s="121"/>
      <c r="H44" s="121"/>
      <c r="I44" s="121"/>
      <c r="J44" s="121">
        <v>54</v>
      </c>
      <c r="K44" s="122"/>
      <c r="L44" s="117"/>
      <c r="M44" s="122"/>
      <c r="N44" s="106"/>
      <c r="O44" s="48"/>
    </row>
    <row r="45" spans="1:15" s="71" customFormat="1" ht="12.75">
      <c r="A45" s="35">
        <v>18</v>
      </c>
      <c r="B45" s="1" t="s">
        <v>152</v>
      </c>
      <c r="C45">
        <v>872</v>
      </c>
      <c r="D45" s="98" t="s">
        <v>140</v>
      </c>
      <c r="E45" s="98" t="s">
        <v>110</v>
      </c>
      <c r="F45" s="116">
        <v>294</v>
      </c>
      <c r="G45" s="50">
        <v>294</v>
      </c>
      <c r="H45" s="50"/>
      <c r="I45" s="50"/>
      <c r="J45" s="50"/>
      <c r="K45" s="122"/>
      <c r="L45" s="117"/>
      <c r="M45" s="122"/>
      <c r="N45" s="106"/>
      <c r="O45" s="48"/>
    </row>
    <row r="46" spans="1:15" s="71" customFormat="1" ht="12.75">
      <c r="A46" s="35">
        <v>19</v>
      </c>
      <c r="B46" s="1" t="s">
        <v>152</v>
      </c>
      <c r="C46" s="70">
        <v>873</v>
      </c>
      <c r="D46" s="99" t="s">
        <v>136</v>
      </c>
      <c r="E46" s="99" t="s">
        <v>73</v>
      </c>
      <c r="F46" s="130">
        <v>588</v>
      </c>
      <c r="G46" s="121">
        <v>588</v>
      </c>
      <c r="H46" s="121"/>
      <c r="I46" s="121"/>
      <c r="J46" s="121"/>
      <c r="K46" s="122"/>
      <c r="L46" s="122"/>
      <c r="M46" s="122"/>
      <c r="N46" s="106"/>
      <c r="O46" s="48"/>
    </row>
    <row r="47" spans="1:15" s="71" customFormat="1" ht="12.75">
      <c r="A47" s="28">
        <v>20</v>
      </c>
      <c r="B47" s="1" t="s">
        <v>152</v>
      </c>
      <c r="C47" s="70">
        <v>874</v>
      </c>
      <c r="D47" s="99" t="s">
        <v>139</v>
      </c>
      <c r="E47" s="99" t="s">
        <v>73</v>
      </c>
      <c r="F47" s="130">
        <v>181.2</v>
      </c>
      <c r="G47" s="121"/>
      <c r="H47" s="121">
        <v>181.2</v>
      </c>
      <c r="I47" s="121"/>
      <c r="J47" s="121"/>
      <c r="K47" s="122"/>
      <c r="L47" s="122"/>
      <c r="M47" s="122"/>
      <c r="N47" s="106"/>
      <c r="O47" s="48"/>
    </row>
    <row r="48" spans="1:15" s="71" customFormat="1" ht="12.75">
      <c r="A48" s="28">
        <v>21</v>
      </c>
      <c r="B48" s="1" t="s">
        <v>152</v>
      </c>
      <c r="C48" s="70">
        <v>875</v>
      </c>
      <c r="D48" s="99" t="s">
        <v>141</v>
      </c>
      <c r="E48" s="99" t="s">
        <v>142</v>
      </c>
      <c r="F48" s="130">
        <v>166</v>
      </c>
      <c r="G48" s="121"/>
      <c r="H48" s="121"/>
      <c r="I48" s="121">
        <v>166</v>
      </c>
      <c r="J48" s="121"/>
      <c r="K48" s="122"/>
      <c r="L48" s="122"/>
      <c r="M48" s="122"/>
      <c r="N48" s="106"/>
      <c r="O48" s="48"/>
    </row>
    <row r="49" spans="1:15" s="71" customFormat="1" ht="12.75">
      <c r="A49" s="28">
        <v>22</v>
      </c>
      <c r="B49" s="1" t="s">
        <v>153</v>
      </c>
      <c r="C49" s="70">
        <v>876</v>
      </c>
      <c r="D49" s="30" t="s">
        <v>127</v>
      </c>
      <c r="E49" s="30" t="s">
        <v>133</v>
      </c>
      <c r="F49" s="130">
        <v>218</v>
      </c>
      <c r="G49" s="121"/>
      <c r="H49" s="121"/>
      <c r="I49" s="121"/>
      <c r="J49" s="121"/>
      <c r="K49" s="122"/>
      <c r="L49" s="122"/>
      <c r="M49" s="122">
        <v>218</v>
      </c>
      <c r="N49" s="106"/>
      <c r="O49" s="48"/>
    </row>
    <row r="50" spans="1:15" s="71" customFormat="1" ht="12.75">
      <c r="A50" s="28">
        <v>23</v>
      </c>
      <c r="B50" s="1" t="s">
        <v>153</v>
      </c>
      <c r="C50" s="70">
        <v>877</v>
      </c>
      <c r="D50" s="30" t="s">
        <v>135</v>
      </c>
      <c r="E50" s="96"/>
      <c r="F50" s="130"/>
      <c r="G50" s="121"/>
      <c r="H50" s="121"/>
      <c r="I50" s="121"/>
      <c r="J50" s="121"/>
      <c r="K50" s="122"/>
      <c r="L50" s="122"/>
      <c r="M50" s="122"/>
      <c r="N50" s="106"/>
      <c r="O50" s="48"/>
    </row>
    <row r="51" spans="1:15" s="71" customFormat="1" ht="12.75">
      <c r="A51" s="28">
        <v>24</v>
      </c>
      <c r="B51" s="1" t="s">
        <v>153</v>
      </c>
      <c r="C51" s="70">
        <v>878</v>
      </c>
      <c r="D51" s="30" t="s">
        <v>127</v>
      </c>
      <c r="E51" s="30" t="s">
        <v>130</v>
      </c>
      <c r="F51" s="130">
        <v>134</v>
      </c>
      <c r="G51" s="121"/>
      <c r="H51" s="121"/>
      <c r="I51" s="121"/>
      <c r="J51" s="121"/>
      <c r="K51" s="122"/>
      <c r="L51" s="122"/>
      <c r="M51" s="122">
        <v>134</v>
      </c>
      <c r="N51" s="106"/>
      <c r="O51" s="48"/>
    </row>
    <row r="52" spans="1:15" s="71" customFormat="1" ht="12.75">
      <c r="A52" s="28">
        <v>25</v>
      </c>
      <c r="B52" s="1" t="s">
        <v>153</v>
      </c>
      <c r="C52" s="70">
        <v>879</v>
      </c>
      <c r="D52" s="30" t="s">
        <v>127</v>
      </c>
      <c r="E52" s="30" t="s">
        <v>129</v>
      </c>
      <c r="F52" s="130">
        <v>235</v>
      </c>
      <c r="G52" s="121"/>
      <c r="H52" s="121"/>
      <c r="I52" s="121"/>
      <c r="J52" s="121"/>
      <c r="K52" s="122"/>
      <c r="L52" s="122"/>
      <c r="M52" s="122">
        <v>235</v>
      </c>
      <c r="N52" s="106"/>
      <c r="O52" s="48"/>
    </row>
    <row r="53" spans="1:15" s="71" customFormat="1" ht="12.75">
      <c r="A53" s="28">
        <v>26</v>
      </c>
      <c r="B53" s="1" t="s">
        <v>153</v>
      </c>
      <c r="C53" s="70">
        <v>880</v>
      </c>
      <c r="D53" s="30" t="s">
        <v>127</v>
      </c>
      <c r="E53" s="30" t="s">
        <v>132</v>
      </c>
      <c r="F53" s="130">
        <v>34</v>
      </c>
      <c r="G53" s="121"/>
      <c r="H53" s="121"/>
      <c r="I53" s="121"/>
      <c r="J53" s="121"/>
      <c r="K53" s="122"/>
      <c r="L53" s="122"/>
      <c r="M53" s="122">
        <v>34</v>
      </c>
      <c r="N53" s="106"/>
      <c r="O53" s="48"/>
    </row>
    <row r="54" spans="1:15" s="71" customFormat="1" ht="12.75">
      <c r="A54" s="28">
        <v>27</v>
      </c>
      <c r="B54" s="1" t="s">
        <v>153</v>
      </c>
      <c r="C54" s="70">
        <v>881</v>
      </c>
      <c r="D54" s="30" t="s">
        <v>127</v>
      </c>
      <c r="E54" s="30" t="s">
        <v>128</v>
      </c>
      <c r="F54" s="130">
        <v>268</v>
      </c>
      <c r="G54" s="121"/>
      <c r="H54" s="121"/>
      <c r="I54" s="121"/>
      <c r="J54" s="121"/>
      <c r="K54" s="122"/>
      <c r="L54" s="122"/>
      <c r="M54" s="122">
        <v>268</v>
      </c>
      <c r="N54" s="106"/>
      <c r="O54" s="48"/>
    </row>
    <row r="55" spans="1:15" s="71" customFormat="1" ht="12.75">
      <c r="A55" s="28">
        <v>28</v>
      </c>
      <c r="B55" s="1" t="s">
        <v>153</v>
      </c>
      <c r="C55" s="70">
        <v>882</v>
      </c>
      <c r="D55" s="30" t="s">
        <v>127</v>
      </c>
      <c r="E55" s="97" t="s">
        <v>143</v>
      </c>
      <c r="F55" s="130">
        <v>137</v>
      </c>
      <c r="G55" s="121"/>
      <c r="H55" s="121"/>
      <c r="I55" s="121"/>
      <c r="J55" s="121"/>
      <c r="K55" s="122"/>
      <c r="L55" s="122"/>
      <c r="M55" s="122">
        <v>137</v>
      </c>
      <c r="N55" s="106"/>
      <c r="O55" s="48"/>
    </row>
    <row r="56" spans="1:15" s="71" customFormat="1" ht="12.75">
      <c r="A56" s="28">
        <v>29</v>
      </c>
      <c r="B56" s="1" t="s">
        <v>153</v>
      </c>
      <c r="C56" s="70">
        <v>883</v>
      </c>
      <c r="D56" s="30" t="s">
        <v>127</v>
      </c>
      <c r="E56" s="30" t="s">
        <v>134</v>
      </c>
      <c r="F56" s="130">
        <v>51</v>
      </c>
      <c r="G56" s="121"/>
      <c r="H56" s="121"/>
      <c r="I56" s="121"/>
      <c r="J56" s="121"/>
      <c r="K56" s="122"/>
      <c r="L56" s="122"/>
      <c r="M56" s="122">
        <v>51</v>
      </c>
      <c r="N56" s="106"/>
      <c r="O56" s="48"/>
    </row>
    <row r="57" spans="1:15" s="71" customFormat="1" ht="12.75">
      <c r="A57" s="28">
        <v>30</v>
      </c>
      <c r="B57" s="1" t="s">
        <v>153</v>
      </c>
      <c r="C57" s="70">
        <v>884</v>
      </c>
      <c r="D57" s="30" t="s">
        <v>127</v>
      </c>
      <c r="E57" s="30" t="s">
        <v>144</v>
      </c>
      <c r="F57" s="130">
        <v>400</v>
      </c>
      <c r="G57" s="121"/>
      <c r="H57" s="121"/>
      <c r="I57" s="121"/>
      <c r="J57" s="121"/>
      <c r="K57" s="122"/>
      <c r="L57" s="122"/>
      <c r="M57" s="122">
        <v>400</v>
      </c>
      <c r="N57" s="106"/>
      <c r="O57" s="48"/>
    </row>
    <row r="58" spans="1:15" s="71" customFormat="1" ht="13.5" thickBot="1">
      <c r="A58" s="28">
        <v>31</v>
      </c>
      <c r="B58" s="1" t="s">
        <v>153</v>
      </c>
      <c r="C58" s="70">
        <v>843</v>
      </c>
      <c r="D58" s="30" t="s">
        <v>127</v>
      </c>
      <c r="E58" s="30" t="s">
        <v>131</v>
      </c>
      <c r="F58" s="130">
        <v>268</v>
      </c>
      <c r="G58" s="121"/>
      <c r="H58" s="121"/>
      <c r="I58" s="121"/>
      <c r="J58" s="121"/>
      <c r="K58" s="122"/>
      <c r="L58" s="122"/>
      <c r="M58" s="122">
        <v>268</v>
      </c>
      <c r="N58" s="106"/>
      <c r="O58" s="48"/>
    </row>
    <row r="59" spans="1:15" s="71" customFormat="1" ht="13.5" thickBot="1">
      <c r="A59" s="13" t="s">
        <v>3</v>
      </c>
      <c r="B59" s="32"/>
      <c r="C59" s="11"/>
      <c r="D59" s="12"/>
      <c r="E59" s="12"/>
      <c r="F59" s="131">
        <f>SUM(F43:F58)</f>
        <v>3616.2</v>
      </c>
      <c r="G59" s="118">
        <f>SUM(G43:G58)</f>
        <v>1470</v>
      </c>
      <c r="H59" s="118">
        <f>SUM(H47:H58)</f>
        <v>181.2</v>
      </c>
      <c r="I59" s="118">
        <f>SUM(I47:I58)</f>
        <v>166</v>
      </c>
      <c r="J59" s="118">
        <f>SUM(J44:J58)</f>
        <v>54</v>
      </c>
      <c r="K59" s="118"/>
      <c r="L59" s="118"/>
      <c r="M59" s="118">
        <f>SUM(M49:M58)</f>
        <v>1745</v>
      </c>
      <c r="N59" s="107"/>
      <c r="O59" s="48"/>
    </row>
    <row r="60" spans="1:15" s="71" customFormat="1" ht="12.75">
      <c r="A60" s="53"/>
      <c r="B60" s="95"/>
      <c r="C60" s="70"/>
      <c r="D60" s="48"/>
      <c r="E60" s="48"/>
      <c r="F60" s="116"/>
      <c r="G60" s="116"/>
      <c r="H60" s="116"/>
      <c r="I60" s="116"/>
      <c r="J60" s="116"/>
      <c r="K60" s="116"/>
      <c r="L60" s="116"/>
      <c r="M60" s="116"/>
      <c r="N60" s="116"/>
      <c r="O60" s="48"/>
    </row>
    <row r="61" spans="1:15" ht="12.75">
      <c r="A61" s="90" t="s">
        <v>145</v>
      </c>
      <c r="B61" s="68" t="s">
        <v>126</v>
      </c>
      <c r="C61" s="140"/>
      <c r="D61" s="69"/>
      <c r="E61" s="69"/>
      <c r="F61" s="111">
        <f>SUM(F38+F59)</f>
        <v>8537.74</v>
      </c>
      <c r="G61" s="111">
        <f aca="true" t="shared" si="2" ref="G61:N61">SUM(G38+G59)</f>
        <v>2940</v>
      </c>
      <c r="H61" s="111">
        <f t="shared" si="2"/>
        <v>314.03999999999996</v>
      </c>
      <c r="I61" s="111">
        <f t="shared" si="2"/>
        <v>166</v>
      </c>
      <c r="J61" s="111">
        <f t="shared" si="2"/>
        <v>1621.9</v>
      </c>
      <c r="K61" s="111">
        <f t="shared" si="2"/>
        <v>559.91</v>
      </c>
      <c r="L61" s="111">
        <f t="shared" si="2"/>
        <v>861.6</v>
      </c>
      <c r="M61" s="111">
        <f t="shared" si="2"/>
        <v>1745</v>
      </c>
      <c r="N61" s="111">
        <f t="shared" si="2"/>
        <v>329.28999999999996</v>
      </c>
      <c r="O61" s="2"/>
    </row>
    <row r="62" spans="1:15" s="71" customFormat="1" ht="12.75">
      <c r="A62" s="53"/>
      <c r="B62" s="95"/>
      <c r="C62" s="70"/>
      <c r="D62" s="48"/>
      <c r="E62" s="48"/>
      <c r="F62" s="116"/>
      <c r="G62" s="116"/>
      <c r="H62" s="116"/>
      <c r="I62" s="116"/>
      <c r="J62" s="116"/>
      <c r="K62" s="116"/>
      <c r="L62" s="116"/>
      <c r="M62" s="116"/>
      <c r="N62" s="116"/>
      <c r="O62" s="48"/>
    </row>
    <row r="64" spans="1:3" ht="15.75">
      <c r="A64" s="47" t="s">
        <v>30</v>
      </c>
      <c r="C64" s="8"/>
    </row>
    <row r="65" ht="13.5" thickBot="1">
      <c r="C65" s="8"/>
    </row>
    <row r="66" spans="1:11" ht="13.5" thickBot="1">
      <c r="A66" s="39" t="s">
        <v>32</v>
      </c>
      <c r="B66" s="40" t="s">
        <v>0</v>
      </c>
      <c r="C66" s="41" t="s">
        <v>15</v>
      </c>
      <c r="D66" s="13" t="s">
        <v>1</v>
      </c>
      <c r="E66" s="42" t="s">
        <v>2</v>
      </c>
      <c r="F66" s="119" t="s">
        <v>3</v>
      </c>
      <c r="G66" s="119" t="s">
        <v>14</v>
      </c>
      <c r="H66" s="119" t="s">
        <v>10</v>
      </c>
      <c r="I66" s="119" t="s">
        <v>8</v>
      </c>
      <c r="J66" s="119" t="s">
        <v>9</v>
      </c>
      <c r="K66" s="132" t="s">
        <v>13</v>
      </c>
    </row>
    <row r="67" spans="1:11" ht="12.75">
      <c r="A67" s="35"/>
      <c r="B67" s="36"/>
      <c r="C67" s="37"/>
      <c r="D67" s="28"/>
      <c r="E67" s="38"/>
      <c r="F67" s="133"/>
      <c r="G67" s="133"/>
      <c r="H67" s="133"/>
      <c r="I67" s="133"/>
      <c r="J67" s="133"/>
      <c r="K67" s="134"/>
    </row>
    <row r="68" spans="1:11" ht="12.75">
      <c r="A68" s="35" t="s">
        <v>18</v>
      </c>
      <c r="B68" s="36"/>
      <c r="C68" s="37"/>
      <c r="D68" s="28"/>
      <c r="E68" s="38"/>
      <c r="F68" s="133"/>
      <c r="G68" s="133"/>
      <c r="H68" s="133"/>
      <c r="I68" s="133"/>
      <c r="J68" s="133"/>
      <c r="K68" s="134"/>
    </row>
    <row r="69" spans="1:11" ht="12.75">
      <c r="A69" s="35">
        <v>1</v>
      </c>
      <c r="B69" s="100" t="s">
        <v>54</v>
      </c>
      <c r="C69" s="56" t="s">
        <v>35</v>
      </c>
      <c r="D69" s="52" t="s">
        <v>42</v>
      </c>
      <c r="E69" s="58" t="s">
        <v>37</v>
      </c>
      <c r="F69" s="94">
        <v>4.65</v>
      </c>
      <c r="G69" s="94"/>
      <c r="H69" s="94"/>
      <c r="I69" s="94"/>
      <c r="J69" s="94">
        <v>4.65</v>
      </c>
      <c r="K69" s="134"/>
    </row>
    <row r="70" spans="1:11" ht="12.75">
      <c r="A70" s="51">
        <v>2</v>
      </c>
      <c r="B70" s="100" t="s">
        <v>55</v>
      </c>
      <c r="C70" s="55" t="s">
        <v>34</v>
      </c>
      <c r="D70" s="57" t="s">
        <v>14</v>
      </c>
      <c r="E70" s="58" t="s">
        <v>17</v>
      </c>
      <c r="F70" s="94">
        <v>8235</v>
      </c>
      <c r="G70" s="94">
        <v>8235</v>
      </c>
      <c r="H70" s="94"/>
      <c r="I70" s="94"/>
      <c r="J70" s="94"/>
      <c r="K70" s="135"/>
    </row>
    <row r="71" spans="1:11" ht="12.75">
      <c r="A71" s="35">
        <v>3</v>
      </c>
      <c r="B71" s="100" t="s">
        <v>52</v>
      </c>
      <c r="C71" s="55" t="s">
        <v>35</v>
      </c>
      <c r="D71" s="57" t="s">
        <v>36</v>
      </c>
      <c r="E71" s="58" t="s">
        <v>37</v>
      </c>
      <c r="F71" s="94">
        <v>0.43</v>
      </c>
      <c r="G71" s="94"/>
      <c r="H71" s="94"/>
      <c r="I71" s="94"/>
      <c r="J71" s="94">
        <v>0.43</v>
      </c>
      <c r="K71" s="135"/>
    </row>
    <row r="72" spans="1:11" ht="12.75">
      <c r="A72" s="35">
        <v>4</v>
      </c>
      <c r="B72" s="101" t="s">
        <v>52</v>
      </c>
      <c r="C72" t="s">
        <v>35</v>
      </c>
      <c r="D72" s="2" t="s">
        <v>42</v>
      </c>
      <c r="E72" s="2" t="s">
        <v>37</v>
      </c>
      <c r="F72" s="50">
        <v>5.44</v>
      </c>
      <c r="J72" s="50">
        <v>5.44</v>
      </c>
      <c r="K72" s="136"/>
    </row>
    <row r="73" spans="1:11" ht="12.75">
      <c r="A73" s="35">
        <v>5</v>
      </c>
      <c r="B73" s="102" t="s">
        <v>53</v>
      </c>
      <c r="C73" s="54" t="s">
        <v>35</v>
      </c>
      <c r="D73" s="49" t="s">
        <v>42</v>
      </c>
      <c r="E73" s="49" t="s">
        <v>37</v>
      </c>
      <c r="F73" s="121">
        <v>6</v>
      </c>
      <c r="G73" s="121"/>
      <c r="H73" s="121"/>
      <c r="I73" s="121"/>
      <c r="J73" s="121">
        <v>6</v>
      </c>
      <c r="K73" s="137"/>
    </row>
    <row r="74" spans="1:11" ht="12.75">
      <c r="A74" s="28">
        <v>6</v>
      </c>
      <c r="B74" s="102" t="s">
        <v>53</v>
      </c>
      <c r="C74" s="59" t="s">
        <v>35</v>
      </c>
      <c r="D74" s="57" t="s">
        <v>36</v>
      </c>
      <c r="E74" s="49" t="s">
        <v>37</v>
      </c>
      <c r="F74" s="121">
        <v>0.55</v>
      </c>
      <c r="G74" s="121"/>
      <c r="H74" s="121"/>
      <c r="I74" s="121"/>
      <c r="J74" s="121">
        <v>0.55</v>
      </c>
      <c r="K74" s="137"/>
    </row>
    <row r="75" spans="1:11" ht="12.75">
      <c r="A75" s="28">
        <v>7</v>
      </c>
      <c r="B75" s="102" t="s">
        <v>56</v>
      </c>
      <c r="C75" s="59" t="s">
        <v>61</v>
      </c>
      <c r="D75" s="57" t="s">
        <v>57</v>
      </c>
      <c r="E75" s="57" t="s">
        <v>58</v>
      </c>
      <c r="F75" s="121">
        <v>20</v>
      </c>
      <c r="G75" s="121"/>
      <c r="H75" s="121">
        <v>20</v>
      </c>
      <c r="I75" s="121"/>
      <c r="J75" s="121"/>
      <c r="K75" s="137"/>
    </row>
    <row r="76" spans="1:11" ht="12.75">
      <c r="A76" s="28">
        <v>8</v>
      </c>
      <c r="B76" s="102" t="s">
        <v>56</v>
      </c>
      <c r="C76" s="59" t="s">
        <v>61</v>
      </c>
      <c r="D76" s="49" t="s">
        <v>59</v>
      </c>
      <c r="E76" s="49" t="s">
        <v>60</v>
      </c>
      <c r="F76" s="121">
        <v>5</v>
      </c>
      <c r="G76" s="121"/>
      <c r="H76" s="121">
        <v>5</v>
      </c>
      <c r="I76" s="121"/>
      <c r="J76" s="121"/>
      <c r="K76" s="137"/>
    </row>
    <row r="77" spans="1:12" ht="13.5" thickBot="1">
      <c r="A77" s="28">
        <v>9</v>
      </c>
      <c r="B77" s="102" t="s">
        <v>65</v>
      </c>
      <c r="C77" s="59" t="s">
        <v>35</v>
      </c>
      <c r="D77" s="57" t="s">
        <v>36</v>
      </c>
      <c r="E77" s="49" t="s">
        <v>37</v>
      </c>
      <c r="F77" s="121">
        <v>0.49</v>
      </c>
      <c r="G77" s="121"/>
      <c r="H77" s="121"/>
      <c r="I77" s="121"/>
      <c r="J77" s="121">
        <v>0.49</v>
      </c>
      <c r="K77" s="137"/>
      <c r="L77" s="122"/>
    </row>
    <row r="78" spans="1:11" ht="13.5" thickBot="1">
      <c r="A78" s="65" t="s">
        <v>3</v>
      </c>
      <c r="B78" s="103" t="s">
        <v>62</v>
      </c>
      <c r="C78" s="14"/>
      <c r="D78" s="14"/>
      <c r="E78" s="14"/>
      <c r="F78" s="119">
        <f>SUM(F69:F77)</f>
        <v>8277.56</v>
      </c>
      <c r="G78" s="119">
        <f>SUM(G69:G76)</f>
        <v>8235</v>
      </c>
      <c r="H78" s="119">
        <f>SUM(H69:H76)</f>
        <v>25</v>
      </c>
      <c r="I78" s="119"/>
      <c r="J78" s="119">
        <f>SUM(J69:J77)</f>
        <v>17.56</v>
      </c>
      <c r="K78" s="138"/>
    </row>
    <row r="79" spans="1:11" ht="12.75">
      <c r="A79" s="62"/>
      <c r="B79" s="28"/>
      <c r="C79" s="62"/>
      <c r="D79" s="62"/>
      <c r="E79" s="62"/>
      <c r="F79" s="133"/>
      <c r="G79" s="133"/>
      <c r="H79" s="133"/>
      <c r="I79" s="133"/>
      <c r="J79" s="133"/>
      <c r="K79" s="133"/>
    </row>
    <row r="80" spans="1:3" ht="13.5" customHeight="1" thickBot="1">
      <c r="A80" s="8"/>
      <c r="C80" s="8"/>
    </row>
    <row r="81" spans="1:11" ht="13.5" thickBot="1">
      <c r="A81" s="39" t="s">
        <v>32</v>
      </c>
      <c r="B81" s="40" t="s">
        <v>0</v>
      </c>
      <c r="C81" s="41" t="s">
        <v>15</v>
      </c>
      <c r="D81" s="13" t="s">
        <v>1</v>
      </c>
      <c r="E81" s="42" t="s">
        <v>2</v>
      </c>
      <c r="F81" s="119" t="s">
        <v>3</v>
      </c>
      <c r="G81" s="119" t="s">
        <v>14</v>
      </c>
      <c r="H81" s="119" t="s">
        <v>10</v>
      </c>
      <c r="I81" s="119" t="s">
        <v>8</v>
      </c>
      <c r="J81" s="119" t="s">
        <v>9</v>
      </c>
      <c r="K81" s="132" t="s">
        <v>13</v>
      </c>
    </row>
    <row r="82" spans="1:11" ht="12.75">
      <c r="A82" s="35"/>
      <c r="B82" s="36"/>
      <c r="C82" s="37"/>
      <c r="D82" s="28"/>
      <c r="E82" s="38"/>
      <c r="F82" s="133"/>
      <c r="G82" s="133"/>
      <c r="H82" s="133"/>
      <c r="I82" s="133"/>
      <c r="J82" s="133"/>
      <c r="K82" s="134"/>
    </row>
    <row r="83" spans="1:11" ht="12.75">
      <c r="A83" s="35" t="s">
        <v>68</v>
      </c>
      <c r="B83" s="36"/>
      <c r="C83" s="37"/>
      <c r="D83" s="28"/>
      <c r="E83" s="38"/>
      <c r="F83" s="133"/>
      <c r="G83" s="133"/>
      <c r="H83" s="133"/>
      <c r="I83" s="133"/>
      <c r="J83" s="133"/>
      <c r="K83" s="134"/>
    </row>
    <row r="84" spans="1:11" ht="12.75">
      <c r="A84" s="28">
        <v>10</v>
      </c>
      <c r="B84" s="101" t="s">
        <v>62</v>
      </c>
      <c r="C84" t="s">
        <v>35</v>
      </c>
      <c r="D84" s="2" t="s">
        <v>42</v>
      </c>
      <c r="E84" s="2" t="s">
        <v>37</v>
      </c>
      <c r="F84" s="94">
        <v>5.63</v>
      </c>
      <c r="G84" s="94"/>
      <c r="H84" s="94"/>
      <c r="I84" s="94"/>
      <c r="J84" s="94">
        <v>5.63</v>
      </c>
      <c r="K84" s="134"/>
    </row>
    <row r="85" spans="1:11" ht="12.75">
      <c r="A85" s="28">
        <v>11</v>
      </c>
      <c r="B85" s="100" t="s">
        <v>91</v>
      </c>
      <c r="C85" s="59" t="s">
        <v>35</v>
      </c>
      <c r="D85" s="57" t="s">
        <v>36</v>
      </c>
      <c r="E85" s="49" t="s">
        <v>37</v>
      </c>
      <c r="F85" s="94">
        <v>0.46</v>
      </c>
      <c r="G85" s="94"/>
      <c r="H85" s="94"/>
      <c r="I85" s="94"/>
      <c r="J85" s="94">
        <v>0.46</v>
      </c>
      <c r="K85" s="134"/>
    </row>
    <row r="86" spans="1:11" ht="12.75">
      <c r="A86" s="28">
        <v>12</v>
      </c>
      <c r="B86" s="102" t="s">
        <v>91</v>
      </c>
      <c r="C86" s="54" t="s">
        <v>35</v>
      </c>
      <c r="D86" s="49" t="s">
        <v>42</v>
      </c>
      <c r="E86" s="49" t="s">
        <v>37</v>
      </c>
      <c r="F86" s="94">
        <v>5.44</v>
      </c>
      <c r="G86" s="94"/>
      <c r="H86" s="94"/>
      <c r="I86" s="94"/>
      <c r="J86" s="94">
        <v>5.44</v>
      </c>
      <c r="K86" s="134"/>
    </row>
    <row r="87" spans="1:11" ht="12.75">
      <c r="A87" s="28">
        <v>13</v>
      </c>
      <c r="B87" s="100" t="s">
        <v>84</v>
      </c>
      <c r="C87" s="59" t="s">
        <v>35</v>
      </c>
      <c r="D87" s="57" t="s">
        <v>36</v>
      </c>
      <c r="E87" s="49" t="s">
        <v>37</v>
      </c>
      <c r="F87" s="94">
        <v>0.47</v>
      </c>
      <c r="G87" s="94"/>
      <c r="H87" s="94"/>
      <c r="I87" s="94"/>
      <c r="J87" s="94">
        <v>0.47</v>
      </c>
      <c r="K87" s="134"/>
    </row>
    <row r="88" spans="1:11" ht="12.75">
      <c r="A88" s="28">
        <v>14</v>
      </c>
      <c r="B88" s="100" t="s">
        <v>84</v>
      </c>
      <c r="C88" s="54" t="s">
        <v>35</v>
      </c>
      <c r="D88" s="49" t="s">
        <v>42</v>
      </c>
      <c r="E88" s="49" t="s">
        <v>37</v>
      </c>
      <c r="F88" s="94">
        <v>6.19</v>
      </c>
      <c r="G88" s="94"/>
      <c r="H88" s="94"/>
      <c r="I88" s="94"/>
      <c r="J88" s="94">
        <v>6.19</v>
      </c>
      <c r="K88" s="134"/>
    </row>
    <row r="89" spans="1:11" ht="12.75">
      <c r="A89" s="28">
        <v>15</v>
      </c>
      <c r="B89" s="102" t="s">
        <v>84</v>
      </c>
      <c r="C89" s="59" t="s">
        <v>85</v>
      </c>
      <c r="D89" s="57" t="s">
        <v>86</v>
      </c>
      <c r="E89" s="57" t="s">
        <v>87</v>
      </c>
      <c r="F89" s="139">
        <v>500</v>
      </c>
      <c r="G89" s="139"/>
      <c r="H89" s="139">
        <v>500</v>
      </c>
      <c r="I89" s="139"/>
      <c r="J89" s="139"/>
      <c r="K89" s="137"/>
    </row>
    <row r="90" spans="1:11" ht="12.75">
      <c r="A90" s="28">
        <v>16</v>
      </c>
      <c r="B90" s="100" t="s">
        <v>92</v>
      </c>
      <c r="C90" s="59" t="s">
        <v>35</v>
      </c>
      <c r="D90" s="57" t="s">
        <v>36</v>
      </c>
      <c r="E90" s="49" t="s">
        <v>37</v>
      </c>
      <c r="F90" s="94">
        <v>0.45</v>
      </c>
      <c r="G90" s="94"/>
      <c r="H90" s="94"/>
      <c r="I90" s="94"/>
      <c r="J90" s="94">
        <v>0.45</v>
      </c>
      <c r="K90" s="134"/>
    </row>
    <row r="91" spans="1:11" ht="13.5" thickBot="1">
      <c r="A91" s="28">
        <v>17</v>
      </c>
      <c r="B91" s="102" t="s">
        <v>88</v>
      </c>
      <c r="C91" s="59" t="s">
        <v>85</v>
      </c>
      <c r="D91" s="49" t="s">
        <v>89</v>
      </c>
      <c r="E91" s="49" t="s">
        <v>90</v>
      </c>
      <c r="F91" s="121">
        <v>200</v>
      </c>
      <c r="G91" s="121"/>
      <c r="H91" s="121">
        <v>200</v>
      </c>
      <c r="I91" s="94"/>
      <c r="J91" s="94"/>
      <c r="K91" s="133"/>
    </row>
    <row r="92" spans="1:11" ht="13.5" thickBot="1">
      <c r="A92" s="65" t="s">
        <v>3</v>
      </c>
      <c r="B92" s="13" t="s">
        <v>92</v>
      </c>
      <c r="C92" s="14"/>
      <c r="D92" s="14"/>
      <c r="E92" s="14"/>
      <c r="F92" s="119">
        <f>SUM(F84:F91)</f>
        <v>718.6400000000001</v>
      </c>
      <c r="G92" s="119">
        <f>SUM(G89:G90)</f>
        <v>0</v>
      </c>
      <c r="H92" s="119">
        <f>SUM(H89:H91)</f>
        <v>700</v>
      </c>
      <c r="I92" s="119"/>
      <c r="J92" s="119">
        <f>SUM(J84:J90)</f>
        <v>18.64</v>
      </c>
      <c r="K92" s="138"/>
    </row>
    <row r="93" spans="1:11" ht="12.75">
      <c r="A93" s="62"/>
      <c r="B93" s="28"/>
      <c r="C93" s="62"/>
      <c r="D93" s="62"/>
      <c r="E93" s="62"/>
      <c r="F93" s="133"/>
      <c r="G93" s="133"/>
      <c r="H93" s="133"/>
      <c r="I93" s="133"/>
      <c r="J93" s="133"/>
      <c r="K93" s="133"/>
    </row>
    <row r="94" spans="1:15" ht="12.75">
      <c r="A94" s="67" t="s">
        <v>93</v>
      </c>
      <c r="B94" s="68" t="s">
        <v>92</v>
      </c>
      <c r="C94" s="67"/>
      <c r="D94" s="69"/>
      <c r="E94" s="69"/>
      <c r="F94" s="111">
        <f aca="true" t="shared" si="3" ref="F94:K94">SUM(F78+F92)</f>
        <v>8996.199999999999</v>
      </c>
      <c r="G94" s="111">
        <f t="shared" si="3"/>
        <v>8235</v>
      </c>
      <c r="H94" s="111">
        <v>725</v>
      </c>
      <c r="I94" s="111">
        <f t="shared" si="3"/>
        <v>0</v>
      </c>
      <c r="J94" s="111">
        <f t="shared" si="3"/>
        <v>36.2</v>
      </c>
      <c r="K94" s="111">
        <f t="shared" si="3"/>
        <v>0</v>
      </c>
      <c r="L94" s="112">
        <f>SUM(G94:K94)</f>
        <v>8996.2</v>
      </c>
      <c r="M94" s="112"/>
      <c r="N94" s="112"/>
      <c r="O94" s="2"/>
    </row>
    <row r="95" ht="13.5" thickBot="1"/>
    <row r="96" spans="1:11" ht="13.5" thickBot="1">
      <c r="A96" s="39" t="s">
        <v>32</v>
      </c>
      <c r="B96" s="40" t="s">
        <v>0</v>
      </c>
      <c r="C96" s="41" t="s">
        <v>15</v>
      </c>
      <c r="D96" s="13" t="s">
        <v>1</v>
      </c>
      <c r="E96" s="42" t="s">
        <v>2</v>
      </c>
      <c r="F96" s="119" t="s">
        <v>3</v>
      </c>
      <c r="G96" s="119" t="s">
        <v>14</v>
      </c>
      <c r="H96" s="119" t="s">
        <v>10</v>
      </c>
      <c r="I96" s="119" t="s">
        <v>8</v>
      </c>
      <c r="J96" s="119" t="s">
        <v>9</v>
      </c>
      <c r="K96" s="132" t="s">
        <v>13</v>
      </c>
    </row>
    <row r="97" spans="1:11" ht="12.75">
      <c r="A97" s="35"/>
      <c r="B97" s="36"/>
      <c r="C97" s="37"/>
      <c r="D97" s="28"/>
      <c r="E97" s="38"/>
      <c r="F97" s="133"/>
      <c r="G97" s="133"/>
      <c r="H97" s="133"/>
      <c r="I97" s="133"/>
      <c r="J97" s="133"/>
      <c r="K97" s="134"/>
    </row>
    <row r="98" spans="1:11" ht="12.75">
      <c r="A98" s="35" t="s">
        <v>95</v>
      </c>
      <c r="B98" s="36"/>
      <c r="C98" s="37"/>
      <c r="D98" s="28"/>
      <c r="E98" s="38"/>
      <c r="F98" s="133"/>
      <c r="G98" s="133"/>
      <c r="H98" s="133"/>
      <c r="I98" s="133"/>
      <c r="J98" s="133"/>
      <c r="K98" s="134"/>
    </row>
    <row r="99" spans="1:11" ht="12.75">
      <c r="A99" s="28">
        <v>18</v>
      </c>
      <c r="B99" s="101" t="s">
        <v>92</v>
      </c>
      <c r="C99" t="s">
        <v>35</v>
      </c>
      <c r="D99" s="2" t="s">
        <v>42</v>
      </c>
      <c r="E99" s="2" t="s">
        <v>37</v>
      </c>
      <c r="F99" s="94">
        <v>5.63</v>
      </c>
      <c r="G99" s="94"/>
      <c r="H99" s="94"/>
      <c r="I99" s="94"/>
      <c r="J99" s="94">
        <v>5.63</v>
      </c>
      <c r="K99" s="134"/>
    </row>
    <row r="100" spans="1:11" ht="12.75">
      <c r="A100" s="28">
        <v>19</v>
      </c>
      <c r="B100" s="101" t="s">
        <v>111</v>
      </c>
      <c r="C100" t="s">
        <v>35</v>
      </c>
      <c r="D100" s="2" t="s">
        <v>112</v>
      </c>
      <c r="E100" s="2" t="s">
        <v>113</v>
      </c>
      <c r="F100" s="94">
        <v>30</v>
      </c>
      <c r="G100" s="94"/>
      <c r="H100" s="94">
        <v>30</v>
      </c>
      <c r="I100" s="94"/>
      <c r="J100" s="94"/>
      <c r="K100" s="134"/>
    </row>
    <row r="101" spans="1:11" ht="12.75">
      <c r="A101" s="28">
        <v>20</v>
      </c>
      <c r="B101" s="102" t="s">
        <v>106</v>
      </c>
      <c r="C101" s="54" t="s">
        <v>35</v>
      </c>
      <c r="D101" s="49" t="s">
        <v>42</v>
      </c>
      <c r="E101" s="49" t="s">
        <v>37</v>
      </c>
      <c r="F101" s="94">
        <v>5.82</v>
      </c>
      <c r="G101" s="94"/>
      <c r="H101" s="94"/>
      <c r="I101" s="94"/>
      <c r="J101" s="94">
        <v>5.82</v>
      </c>
      <c r="K101" s="134"/>
    </row>
    <row r="102" spans="1:11" ht="12.75">
      <c r="A102" s="28">
        <v>21</v>
      </c>
      <c r="B102" s="100" t="s">
        <v>106</v>
      </c>
      <c r="C102" s="59" t="s">
        <v>35</v>
      </c>
      <c r="D102" s="57" t="s">
        <v>36</v>
      </c>
      <c r="E102" s="49" t="s">
        <v>37</v>
      </c>
      <c r="F102" s="94">
        <v>0.44</v>
      </c>
      <c r="G102" s="94"/>
      <c r="H102" s="94"/>
      <c r="I102" s="94"/>
      <c r="J102" s="94">
        <v>0.44</v>
      </c>
      <c r="K102" s="134"/>
    </row>
    <row r="103" spans="1:11" ht="12.75">
      <c r="A103" s="28">
        <v>22</v>
      </c>
      <c r="B103" s="100" t="s">
        <v>107</v>
      </c>
      <c r="C103" s="59" t="s">
        <v>35</v>
      </c>
      <c r="D103" s="57" t="s">
        <v>108</v>
      </c>
      <c r="E103" s="49" t="s">
        <v>37</v>
      </c>
      <c r="F103" s="94">
        <v>0.15</v>
      </c>
      <c r="G103" s="94"/>
      <c r="H103" s="94"/>
      <c r="I103" s="94"/>
      <c r="J103" s="94">
        <v>0.15</v>
      </c>
      <c r="K103" s="134"/>
    </row>
    <row r="104" spans="1:11" ht="12.75">
      <c r="A104" s="28">
        <v>23</v>
      </c>
      <c r="B104" s="100" t="s">
        <v>115</v>
      </c>
      <c r="C104" s="59" t="s">
        <v>35</v>
      </c>
      <c r="D104" s="57" t="s">
        <v>109</v>
      </c>
      <c r="E104" s="49" t="s">
        <v>110</v>
      </c>
      <c r="F104" s="94">
        <v>89.26</v>
      </c>
      <c r="G104" s="94"/>
      <c r="H104" s="94"/>
      <c r="I104" s="94"/>
      <c r="J104" s="94"/>
      <c r="K104" s="135">
        <v>89.26</v>
      </c>
    </row>
    <row r="105" spans="1:11" ht="12.75">
      <c r="A105" s="28">
        <v>24</v>
      </c>
      <c r="B105" s="100" t="s">
        <v>107</v>
      </c>
      <c r="C105" s="54" t="s">
        <v>35</v>
      </c>
      <c r="D105" s="49" t="s">
        <v>42</v>
      </c>
      <c r="E105" s="49" t="s">
        <v>37</v>
      </c>
      <c r="F105" s="94">
        <v>5.64</v>
      </c>
      <c r="G105" s="94"/>
      <c r="H105" s="94"/>
      <c r="I105" s="94"/>
      <c r="J105" s="94">
        <v>5.64</v>
      </c>
      <c r="K105" s="134"/>
    </row>
    <row r="106" spans="1:11" ht="13.5" thickBot="1">
      <c r="A106" s="28">
        <v>25</v>
      </c>
      <c r="B106" s="102" t="s">
        <v>105</v>
      </c>
      <c r="C106" s="59" t="s">
        <v>35</v>
      </c>
      <c r="D106" s="57" t="s">
        <v>36</v>
      </c>
      <c r="E106" s="49" t="s">
        <v>37</v>
      </c>
      <c r="F106" s="139">
        <v>0.07</v>
      </c>
      <c r="G106" s="139"/>
      <c r="H106" s="139"/>
      <c r="I106" s="139"/>
      <c r="J106" s="139">
        <v>0.07</v>
      </c>
      <c r="K106" s="137"/>
    </row>
    <row r="107" spans="1:11" ht="13.5" thickBot="1">
      <c r="A107" s="65" t="s">
        <v>3</v>
      </c>
      <c r="B107" s="13" t="s">
        <v>105</v>
      </c>
      <c r="C107" s="14"/>
      <c r="D107" s="14"/>
      <c r="E107" s="14"/>
      <c r="F107" s="119">
        <f>SUM(F99:F106)</f>
        <v>137.01</v>
      </c>
      <c r="G107" s="119"/>
      <c r="H107" s="119">
        <f>SUM(H99:H106)</f>
        <v>30</v>
      </c>
      <c r="I107" s="119"/>
      <c r="J107" s="119">
        <f>SUM(J99:J106)</f>
        <v>17.75</v>
      </c>
      <c r="K107" s="138">
        <f>SUM(K99:K106)</f>
        <v>89.26</v>
      </c>
    </row>
    <row r="109" spans="1:11" ht="12.75">
      <c r="A109" s="67" t="s">
        <v>104</v>
      </c>
      <c r="B109" s="68" t="s">
        <v>114</v>
      </c>
      <c r="C109" s="67"/>
      <c r="D109" s="69"/>
      <c r="E109" s="69"/>
      <c r="F109" s="111">
        <f>SUM(F94+F107)</f>
        <v>9133.21</v>
      </c>
      <c r="G109" s="111">
        <v>8235</v>
      </c>
      <c r="H109" s="111">
        <v>755</v>
      </c>
      <c r="I109" s="111">
        <f>SUM(I95+I107)</f>
        <v>0</v>
      </c>
      <c r="J109" s="111">
        <v>53.95</v>
      </c>
      <c r="K109" s="111">
        <f>SUM(K95+K107)</f>
        <v>89.26</v>
      </c>
    </row>
    <row r="111" ht="13.5" thickBot="1"/>
    <row r="112" spans="1:11" ht="13.5" thickBot="1">
      <c r="A112" s="39" t="s">
        <v>32</v>
      </c>
      <c r="B112" s="40" t="s">
        <v>0</v>
      </c>
      <c r="C112" s="41" t="s">
        <v>15</v>
      </c>
      <c r="D112" s="13" t="s">
        <v>1</v>
      </c>
      <c r="E112" s="42" t="s">
        <v>2</v>
      </c>
      <c r="F112" s="119" t="s">
        <v>3</v>
      </c>
      <c r="G112" s="119" t="s">
        <v>14</v>
      </c>
      <c r="H112" s="119" t="s">
        <v>10</v>
      </c>
      <c r="I112" s="119" t="s">
        <v>8</v>
      </c>
      <c r="J112" s="119" t="s">
        <v>9</v>
      </c>
      <c r="K112" s="132" t="s">
        <v>13</v>
      </c>
    </row>
    <row r="113" spans="1:11" ht="12.75">
      <c r="A113" s="35"/>
      <c r="B113" s="36"/>
      <c r="C113" s="37"/>
      <c r="D113" s="28"/>
      <c r="E113" s="38"/>
      <c r="F113" s="133"/>
      <c r="G113" s="133"/>
      <c r="H113" s="133"/>
      <c r="I113" s="133"/>
      <c r="J113" s="133"/>
      <c r="K113" s="134"/>
    </row>
    <row r="114" spans="1:11" ht="12.75">
      <c r="A114" s="35" t="s">
        <v>117</v>
      </c>
      <c r="B114" s="36"/>
      <c r="C114" s="37"/>
      <c r="D114" s="28"/>
      <c r="E114" s="38"/>
      <c r="F114" s="133"/>
      <c r="G114" s="133"/>
      <c r="H114" s="133"/>
      <c r="I114" s="133"/>
      <c r="J114" s="133"/>
      <c r="K114" s="134"/>
    </row>
    <row r="115" spans="1:11" ht="12.75">
      <c r="A115" s="28">
        <v>26</v>
      </c>
      <c r="B115" s="141" t="s">
        <v>105</v>
      </c>
      <c r="C115" t="s">
        <v>119</v>
      </c>
      <c r="D115" s="2" t="s">
        <v>42</v>
      </c>
      <c r="E115" s="2" t="s">
        <v>37</v>
      </c>
      <c r="F115" s="50">
        <v>5.64</v>
      </c>
      <c r="J115" s="94">
        <v>5.64</v>
      </c>
      <c r="K115" s="134"/>
    </row>
    <row r="116" spans="1:11" ht="12.75">
      <c r="A116" s="28">
        <v>27</v>
      </c>
      <c r="B116" s="141" t="s">
        <v>123</v>
      </c>
      <c r="C116" t="s">
        <v>119</v>
      </c>
      <c r="D116" s="2" t="s">
        <v>42</v>
      </c>
      <c r="E116" s="2" t="s">
        <v>37</v>
      </c>
      <c r="F116" s="50">
        <v>4.66</v>
      </c>
      <c r="J116" s="94">
        <v>4.66</v>
      </c>
      <c r="K116" s="134"/>
    </row>
    <row r="117" spans="1:11" ht="12.75">
      <c r="A117" s="28">
        <v>28</v>
      </c>
      <c r="B117" s="141" t="s">
        <v>123</v>
      </c>
      <c r="C117" s="54" t="s">
        <v>119</v>
      </c>
      <c r="D117" s="57" t="s">
        <v>36</v>
      </c>
      <c r="E117" s="49" t="s">
        <v>37</v>
      </c>
      <c r="F117" s="50">
        <v>0.08</v>
      </c>
      <c r="J117" s="94">
        <v>0.08</v>
      </c>
      <c r="K117" s="134"/>
    </row>
    <row r="118" spans="1:11" ht="12.75">
      <c r="A118" s="28">
        <v>29</v>
      </c>
      <c r="B118" s="141" t="s">
        <v>124</v>
      </c>
      <c r="C118" t="s">
        <v>119</v>
      </c>
      <c r="D118" s="2" t="s">
        <v>42</v>
      </c>
      <c r="E118" s="2" t="s">
        <v>37</v>
      </c>
      <c r="F118" s="50">
        <v>2.1</v>
      </c>
      <c r="J118" s="94">
        <v>2.1</v>
      </c>
      <c r="K118" s="134"/>
    </row>
    <row r="119" spans="1:11" ht="12.75">
      <c r="A119" s="28">
        <v>30</v>
      </c>
      <c r="B119" s="141" t="s">
        <v>125</v>
      </c>
      <c r="C119" t="s">
        <v>119</v>
      </c>
      <c r="D119" s="2" t="s">
        <v>36</v>
      </c>
      <c r="E119" s="2" t="s">
        <v>37</v>
      </c>
      <c r="F119" s="50">
        <v>0.06</v>
      </c>
      <c r="J119" s="50">
        <v>0.06</v>
      </c>
      <c r="K119" s="134"/>
    </row>
    <row r="120" spans="1:11" ht="12.75">
      <c r="A120" s="28">
        <v>31</v>
      </c>
      <c r="B120" s="101" t="s">
        <v>118</v>
      </c>
      <c r="C120" t="s">
        <v>119</v>
      </c>
      <c r="D120" s="2" t="s">
        <v>120</v>
      </c>
      <c r="E120" s="2" t="s">
        <v>121</v>
      </c>
      <c r="F120" s="94">
        <v>230</v>
      </c>
      <c r="G120" s="94"/>
      <c r="H120" s="94"/>
      <c r="I120" s="94">
        <v>230</v>
      </c>
      <c r="J120" s="94"/>
      <c r="K120" s="134"/>
    </row>
    <row r="121" spans="1:11" ht="12.75">
      <c r="A121" s="28">
        <v>32</v>
      </c>
      <c r="B121" s="101" t="s">
        <v>118</v>
      </c>
      <c r="C121" t="s">
        <v>119</v>
      </c>
      <c r="D121" s="2" t="s">
        <v>120</v>
      </c>
      <c r="E121" s="2" t="s">
        <v>121</v>
      </c>
      <c r="F121" s="94">
        <v>17</v>
      </c>
      <c r="G121" s="94"/>
      <c r="H121" s="94"/>
      <c r="I121" s="94">
        <v>17</v>
      </c>
      <c r="J121" s="94"/>
      <c r="K121" s="135"/>
    </row>
    <row r="122" spans="1:11" ht="12.75">
      <c r="A122" s="28">
        <v>33</v>
      </c>
      <c r="B122" s="102" t="s">
        <v>122</v>
      </c>
      <c r="C122" t="s">
        <v>119</v>
      </c>
      <c r="D122" s="2" t="s">
        <v>120</v>
      </c>
      <c r="E122" s="2" t="s">
        <v>121</v>
      </c>
      <c r="F122" s="94">
        <v>68</v>
      </c>
      <c r="G122" s="94"/>
      <c r="H122" s="94"/>
      <c r="I122" s="94">
        <v>68</v>
      </c>
      <c r="J122" s="94"/>
      <c r="K122" s="134"/>
    </row>
    <row r="123" spans="1:11" ht="13.5" thickBot="1">
      <c r="A123" s="28">
        <v>34</v>
      </c>
      <c r="B123" s="102" t="s">
        <v>126</v>
      </c>
      <c r="C123" s="59" t="s">
        <v>119</v>
      </c>
      <c r="D123" s="57" t="s">
        <v>36</v>
      </c>
      <c r="E123" s="49" t="s">
        <v>37</v>
      </c>
      <c r="F123" s="121">
        <v>0.07</v>
      </c>
      <c r="G123" s="139"/>
      <c r="H123" s="139"/>
      <c r="I123" s="139"/>
      <c r="J123" s="139">
        <v>0.07</v>
      </c>
      <c r="K123" s="137"/>
    </row>
    <row r="124" spans="1:11" ht="13.5" thickBot="1">
      <c r="A124" s="65"/>
      <c r="B124" s="13"/>
      <c r="C124" s="14"/>
      <c r="D124" s="14"/>
      <c r="E124" s="14"/>
      <c r="F124" s="119">
        <f>SUM(F115:F123)</f>
        <v>327.60999999999996</v>
      </c>
      <c r="G124" s="119"/>
      <c r="H124" s="119"/>
      <c r="I124" s="119">
        <f>SUM(I120:I123)</f>
        <v>315</v>
      </c>
      <c r="J124" s="119">
        <f>SUM(J115:J123)</f>
        <v>12.610000000000001</v>
      </c>
      <c r="K124" s="138"/>
    </row>
    <row r="126" spans="1:11" ht="12.75">
      <c r="A126" s="67" t="s">
        <v>116</v>
      </c>
      <c r="B126" s="68" t="s">
        <v>126</v>
      </c>
      <c r="C126" s="67"/>
      <c r="D126" s="69"/>
      <c r="E126" s="69"/>
      <c r="F126" s="111">
        <f>SUM(F109+F124)</f>
        <v>9460.82</v>
      </c>
      <c r="G126" s="111"/>
      <c r="H126" s="111"/>
      <c r="I126" s="111">
        <f>SUM(I109+I124)</f>
        <v>315</v>
      </c>
      <c r="J126" s="111">
        <f>SUM(J109+J124)</f>
        <v>66.56</v>
      </c>
      <c r="K126" s="111"/>
    </row>
    <row r="65442" ht="12.75">
      <c r="L65442" s="117">
        <f>SUM(L9)</f>
        <v>500</v>
      </c>
    </row>
  </sheetData>
  <sheetProtection/>
  <printOptions gridLines="1"/>
  <pageMargins left="0.3937007874015748" right="0.35433070866141736" top="1.1811023622047245" bottom="0.7086614173228347" header="0.4330708661417323" footer="0.3937007874015748"/>
  <pageSetup firstPageNumber="1" useFirstPageNumber="1" horizontalDpi="600" verticalDpi="600" orientation="landscape" paperSize="9" r:id="rId1"/>
  <headerFooter alignWithMargins="0">
    <oddHeader xml:space="preserve">&amp;L&amp;"Arial,Bold"&amp;12West &amp; Middle Chinnock Parish Council
&amp;C&amp;"Arial,Bold"&amp;12&amp;A&amp;R&amp;"Arial,Bold" 4th Qtr &amp; Year End
1.01.17 - 31.03.17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">
      <selection activeCell="J32" sqref="J32"/>
    </sheetView>
  </sheetViews>
  <sheetFormatPr defaultColWidth="11.7109375" defaultRowHeight="12.75"/>
  <cols>
    <col min="1" max="1" width="11.57421875" style="0" customWidth="1"/>
    <col min="2" max="2" width="10.7109375" style="0" customWidth="1"/>
    <col min="3" max="3" width="3.8515625" style="0" customWidth="1"/>
    <col min="4" max="5" width="11.7109375" style="0" customWidth="1"/>
    <col min="6" max="6" width="18.421875" style="0" bestFit="1" customWidth="1"/>
    <col min="7" max="7" width="10.7109375" style="0" customWidth="1"/>
    <col min="8" max="8" width="10.421875" style="0" customWidth="1"/>
    <col min="9" max="9" width="4.00390625" style="0" customWidth="1"/>
    <col min="10" max="10" width="28.140625" style="0" customWidth="1"/>
  </cols>
  <sheetData>
    <row r="1" spans="1:13" ht="12.75">
      <c r="A1" s="15"/>
      <c r="B1" s="16" t="s">
        <v>66</v>
      </c>
      <c r="C1" s="16"/>
      <c r="D1" s="5"/>
      <c r="E1" s="5"/>
      <c r="F1" s="5"/>
      <c r="G1" s="3"/>
      <c r="H1" s="16"/>
      <c r="I1" s="16"/>
      <c r="J1" s="5"/>
      <c r="K1" s="17"/>
      <c r="L1" s="5"/>
      <c r="M1" s="5"/>
    </row>
    <row r="2" spans="1:11" ht="12.75">
      <c r="A2" s="18"/>
      <c r="B2" s="142" t="s">
        <v>154</v>
      </c>
      <c r="C2" s="142"/>
      <c r="D2" s="143"/>
      <c r="E2" s="143"/>
      <c r="G2" s="3"/>
      <c r="H2" s="3"/>
      <c r="I2" s="3"/>
      <c r="K2" s="19"/>
    </row>
    <row r="3" spans="1:11" ht="12.75">
      <c r="A3" s="18"/>
      <c r="B3" s="24"/>
      <c r="C3" s="24"/>
      <c r="D3" s="25"/>
      <c r="E3" s="25"/>
      <c r="G3" s="3"/>
      <c r="H3" s="3"/>
      <c r="I3" s="3"/>
      <c r="K3" s="19"/>
    </row>
    <row r="4" spans="1:11" ht="12.75">
      <c r="A4" s="18"/>
      <c r="B4" s="24"/>
      <c r="C4" s="24"/>
      <c r="D4" s="25"/>
      <c r="E4" s="25"/>
      <c r="G4" s="3"/>
      <c r="H4" s="3"/>
      <c r="I4" s="3"/>
      <c r="K4" s="19"/>
    </row>
    <row r="5" spans="1:11" ht="12.75">
      <c r="A5" s="18"/>
      <c r="B5" s="24"/>
      <c r="C5" s="24"/>
      <c r="D5" s="25"/>
      <c r="E5" s="25"/>
      <c r="G5" s="3"/>
      <c r="H5" s="3"/>
      <c r="I5" s="3"/>
      <c r="K5" s="19"/>
    </row>
    <row r="6" spans="1:13" ht="12.75">
      <c r="A6" s="144" t="s">
        <v>30</v>
      </c>
      <c r="B6" s="145"/>
      <c r="C6" s="20"/>
      <c r="D6" s="5"/>
      <c r="E6" s="5"/>
      <c r="F6" s="5"/>
      <c r="G6" s="144" t="s">
        <v>19</v>
      </c>
      <c r="H6" s="145"/>
      <c r="I6" s="20"/>
      <c r="J6" s="5"/>
      <c r="L6" s="5"/>
      <c r="M6" s="5"/>
    </row>
    <row r="7" spans="1:13" ht="12.75">
      <c r="A7" s="5" t="s">
        <v>43</v>
      </c>
      <c r="B7" s="5" t="s">
        <v>63</v>
      </c>
      <c r="C7" s="10"/>
      <c r="D7" s="6"/>
      <c r="E7" s="6"/>
      <c r="F7" s="6"/>
      <c r="G7" s="5" t="s">
        <v>45</v>
      </c>
      <c r="H7" s="5" t="s">
        <v>64</v>
      </c>
      <c r="I7" s="10"/>
      <c r="J7" s="21"/>
      <c r="L7" s="21"/>
      <c r="M7" s="21"/>
    </row>
    <row r="8" spans="1:11" ht="12.75">
      <c r="A8">
        <v>8235</v>
      </c>
      <c r="B8">
        <v>8235</v>
      </c>
      <c r="C8" s="3"/>
      <c r="D8" t="s">
        <v>14</v>
      </c>
      <c r="G8" s="75">
        <v>2940</v>
      </c>
      <c r="H8">
        <v>2940</v>
      </c>
      <c r="I8" s="3"/>
      <c r="J8" t="s">
        <v>4</v>
      </c>
      <c r="K8" s="3"/>
    </row>
    <row r="9" spans="1:11" ht="12.75">
      <c r="A9">
        <v>1283.62</v>
      </c>
      <c r="B9">
        <v>755</v>
      </c>
      <c r="C9" s="3"/>
      <c r="D9" t="s">
        <v>28</v>
      </c>
      <c r="F9" s="60"/>
      <c r="G9" s="75">
        <v>377.94</v>
      </c>
      <c r="H9">
        <v>314.04</v>
      </c>
      <c r="I9" s="3"/>
      <c r="J9" t="s">
        <v>27</v>
      </c>
      <c r="K9" s="3"/>
    </row>
    <row r="10" spans="1:11" ht="12.75">
      <c r="A10">
        <v>264.1</v>
      </c>
      <c r="B10">
        <v>315</v>
      </c>
      <c r="D10" t="s">
        <v>20</v>
      </c>
      <c r="G10" s="75">
        <v>240.3</v>
      </c>
      <c r="H10">
        <v>166</v>
      </c>
      <c r="J10" t="s">
        <v>20</v>
      </c>
      <c r="K10" s="3"/>
    </row>
    <row r="11" spans="1:11" ht="12.75">
      <c r="A11">
        <v>55</v>
      </c>
      <c r="B11">
        <v>62.84</v>
      </c>
      <c r="D11" t="s">
        <v>44</v>
      </c>
      <c r="G11" s="75">
        <v>1155</v>
      </c>
      <c r="H11">
        <v>1621.9</v>
      </c>
      <c r="I11" s="3"/>
      <c r="J11" t="s">
        <v>67</v>
      </c>
      <c r="K11" s="50"/>
    </row>
    <row r="12" spans="1:10" ht="12.75">
      <c r="A12">
        <v>4.33</v>
      </c>
      <c r="B12">
        <v>3.72</v>
      </c>
      <c r="D12" t="s">
        <v>9</v>
      </c>
      <c r="G12" s="75">
        <v>564.93</v>
      </c>
      <c r="H12">
        <v>559.91</v>
      </c>
      <c r="I12" s="3"/>
      <c r="J12" t="s">
        <v>16</v>
      </c>
    </row>
    <row r="13" spans="1:11" ht="12.75">
      <c r="A13">
        <v>48.6</v>
      </c>
      <c r="B13">
        <v>89.26</v>
      </c>
      <c r="C13" s="4"/>
      <c r="D13" t="s">
        <v>29</v>
      </c>
      <c r="F13" s="60"/>
      <c r="G13" s="75">
        <v>2400</v>
      </c>
      <c r="H13">
        <v>1745</v>
      </c>
      <c r="I13" s="3"/>
      <c r="J13" t="s">
        <v>31</v>
      </c>
      <c r="K13" s="2"/>
    </row>
    <row r="14" spans="7:11" ht="12.75">
      <c r="G14" s="75">
        <v>789.16</v>
      </c>
      <c r="H14">
        <v>861.6</v>
      </c>
      <c r="I14" s="3"/>
      <c r="J14" t="s">
        <v>28</v>
      </c>
      <c r="K14" s="16"/>
    </row>
    <row r="15" spans="3:11" ht="12.75">
      <c r="C15" s="16"/>
      <c r="G15" s="75">
        <v>89.26</v>
      </c>
      <c r="H15">
        <v>329.29</v>
      </c>
      <c r="I15" s="3"/>
      <c r="J15" t="s">
        <v>13</v>
      </c>
      <c r="K15" s="16"/>
    </row>
    <row r="16" spans="3:11" ht="12.75">
      <c r="C16" s="16"/>
      <c r="G16" s="75"/>
      <c r="I16" s="3"/>
      <c r="J16" t="s">
        <v>40</v>
      </c>
      <c r="K16" s="16"/>
    </row>
    <row r="17" spans="1:11" ht="12.75">
      <c r="A17" s="5">
        <f>SUM(A8:A16)</f>
        <v>9890.65</v>
      </c>
      <c r="B17" s="5">
        <f>SUM(B8:B16)</f>
        <v>9460.82</v>
      </c>
      <c r="C17" s="16"/>
      <c r="D17" s="5" t="s">
        <v>3</v>
      </c>
      <c r="F17" s="3"/>
      <c r="G17" s="5">
        <f>SUM(G8:G16)</f>
        <v>8556.59</v>
      </c>
      <c r="H17" s="5">
        <f>SUM(H8:H16)</f>
        <v>8537.740000000002</v>
      </c>
      <c r="I17" s="3"/>
      <c r="J17" s="5" t="s">
        <v>3</v>
      </c>
      <c r="K17" s="18"/>
    </row>
    <row r="18" spans="1:11" ht="12.75">
      <c r="A18" s="18"/>
      <c r="B18" s="16"/>
      <c r="C18" s="16"/>
      <c r="K18" s="18"/>
    </row>
    <row r="19" spans="1:11" ht="12.75">
      <c r="A19" s="16" t="s">
        <v>21</v>
      </c>
      <c r="B19" s="3"/>
      <c r="C19" s="3"/>
      <c r="D19" s="5" t="s">
        <v>116</v>
      </c>
      <c r="E19" s="6"/>
      <c r="H19" s="16"/>
      <c r="I19" s="16"/>
      <c r="K19" s="18"/>
    </row>
    <row r="20" spans="1:11" ht="12.75">
      <c r="A20" s="18"/>
      <c r="B20" s="3"/>
      <c r="C20" s="3"/>
      <c r="D20" s="5" t="s">
        <v>22</v>
      </c>
      <c r="F20" s="9"/>
      <c r="G20" s="5" t="s">
        <v>23</v>
      </c>
      <c r="H20" s="3"/>
      <c r="I20" s="3"/>
      <c r="K20" s="63"/>
    </row>
    <row r="21" spans="1:11" ht="12.75">
      <c r="A21" s="18"/>
      <c r="B21" s="3" t="s">
        <v>24</v>
      </c>
      <c r="C21" s="3"/>
      <c r="D21" s="2">
        <v>4772.77</v>
      </c>
      <c r="E21" s="2"/>
      <c r="F21" s="2"/>
      <c r="G21">
        <v>6391.01</v>
      </c>
      <c r="H21" s="2"/>
      <c r="I21" s="2"/>
      <c r="K21" s="2"/>
    </row>
    <row r="22" spans="1:9" ht="12.75">
      <c r="A22" s="18"/>
      <c r="B22" s="3" t="s">
        <v>25</v>
      </c>
      <c r="C22" s="3"/>
      <c r="D22" s="2">
        <v>300</v>
      </c>
      <c r="E22" s="2"/>
      <c r="F22" s="2"/>
      <c r="G22">
        <v>300</v>
      </c>
      <c r="H22" s="2"/>
      <c r="I22" s="2"/>
    </row>
    <row r="23" spans="1:11" ht="12.75">
      <c r="A23" s="18"/>
      <c r="B23" s="3" t="s">
        <v>39</v>
      </c>
      <c r="C23" s="3"/>
      <c r="D23" s="2">
        <v>27379.7</v>
      </c>
      <c r="E23" s="2"/>
      <c r="F23" s="2" t="s">
        <v>38</v>
      </c>
      <c r="G23">
        <v>27442.54</v>
      </c>
      <c r="H23" s="2"/>
      <c r="I23" s="2"/>
      <c r="K23" s="75"/>
    </row>
    <row r="24" spans="1:13" ht="12.75">
      <c r="A24" s="18"/>
      <c r="B24" s="3" t="s">
        <v>30</v>
      </c>
      <c r="C24" s="3"/>
      <c r="D24" s="75">
        <v>9460.82</v>
      </c>
      <c r="E24" s="76"/>
      <c r="F24" s="2"/>
      <c r="H24" s="2"/>
      <c r="I24" s="2"/>
      <c r="K24" s="2"/>
      <c r="M24" s="63"/>
    </row>
    <row r="25" spans="1:13" ht="12.75">
      <c r="A25" s="18"/>
      <c r="B25" s="3" t="s">
        <v>40</v>
      </c>
      <c r="C25" s="3"/>
      <c r="D25" s="2">
        <v>6.05</v>
      </c>
      <c r="E25" s="2"/>
      <c r="F25" s="2" t="s">
        <v>40</v>
      </c>
      <c r="G25">
        <v>6.05</v>
      </c>
      <c r="H25" s="2"/>
      <c r="I25" s="2"/>
      <c r="K25" s="18"/>
      <c r="M25" s="2"/>
    </row>
    <row r="26" spans="1:11" ht="12.75">
      <c r="A26" s="18"/>
      <c r="B26" s="3" t="s">
        <v>26</v>
      </c>
      <c r="C26" s="3"/>
      <c r="D26" s="2">
        <f>SUM(D21:D25)</f>
        <v>41919.340000000004</v>
      </c>
      <c r="E26" s="2"/>
      <c r="G26">
        <f>SUM(G21:G25)</f>
        <v>34139.600000000006</v>
      </c>
      <c r="H26" s="2"/>
      <c r="I26" s="2"/>
      <c r="K26" s="18"/>
    </row>
    <row r="27" spans="1:11" ht="12.75">
      <c r="A27" s="18"/>
      <c r="B27" s="3"/>
      <c r="C27" s="3"/>
      <c r="D27" s="2"/>
      <c r="E27" s="2"/>
      <c r="F27" s="23" t="s">
        <v>150</v>
      </c>
      <c r="H27" s="2"/>
      <c r="I27" s="2"/>
      <c r="K27" s="18"/>
    </row>
    <row r="28" spans="1:11" ht="12.75">
      <c r="A28" s="18"/>
      <c r="B28" s="3"/>
      <c r="C28" s="3"/>
      <c r="D28" s="2"/>
      <c r="E28" s="2"/>
      <c r="F28" s="22" t="s">
        <v>149</v>
      </c>
      <c r="G28">
        <v>134</v>
      </c>
      <c r="H28" s="2"/>
      <c r="I28" s="2"/>
      <c r="K28" s="18"/>
    </row>
    <row r="29" spans="1:11" ht="12.75">
      <c r="A29" s="18"/>
      <c r="B29" s="3"/>
      <c r="C29" s="3"/>
      <c r="D29" s="2"/>
      <c r="E29" s="2"/>
      <c r="F29" s="22" t="s">
        <v>146</v>
      </c>
      <c r="G29">
        <v>268</v>
      </c>
      <c r="H29" s="2"/>
      <c r="I29" s="2"/>
      <c r="K29" s="18"/>
    </row>
    <row r="30" spans="1:11" ht="12.75">
      <c r="A30" s="18"/>
      <c r="B30" s="3"/>
      <c r="C30" s="3"/>
      <c r="D30" s="2"/>
      <c r="E30" s="2"/>
      <c r="F30" s="22" t="s">
        <v>147</v>
      </c>
      <c r="G30">
        <v>268</v>
      </c>
      <c r="H30" s="2"/>
      <c r="I30" s="2"/>
      <c r="K30" s="18"/>
    </row>
    <row r="31" spans="1:13" ht="12.75">
      <c r="A31" s="18"/>
      <c r="B31" s="3"/>
      <c r="C31" s="3"/>
      <c r="D31" s="2"/>
      <c r="E31" s="2"/>
      <c r="F31" s="22" t="s">
        <v>138</v>
      </c>
      <c r="G31">
        <v>54</v>
      </c>
      <c r="H31" s="2"/>
      <c r="I31" s="2"/>
      <c r="J31" t="s">
        <v>94</v>
      </c>
      <c r="K31" s="18"/>
      <c r="M31" s="75"/>
    </row>
    <row r="32" spans="1:13" ht="16.5" customHeight="1">
      <c r="A32" s="18"/>
      <c r="B32" s="3" t="s">
        <v>19</v>
      </c>
      <c r="C32" s="3"/>
      <c r="D32" s="5">
        <v>8537.74</v>
      </c>
      <c r="E32" s="2"/>
      <c r="F32" s="77" t="s">
        <v>148</v>
      </c>
      <c r="G32">
        <v>34</v>
      </c>
      <c r="H32" s="2"/>
      <c r="I32" s="2"/>
      <c r="K32" s="18"/>
      <c r="M32" s="2"/>
    </row>
    <row r="33" spans="1:13" ht="12.75">
      <c r="A33" s="18"/>
      <c r="B33" s="3"/>
      <c r="C33" s="3"/>
      <c r="D33" s="2"/>
      <c r="E33" s="2"/>
      <c r="F33" s="22"/>
      <c r="G33">
        <f>SUM(G27:G32)</f>
        <v>758</v>
      </c>
      <c r="H33" s="2"/>
      <c r="I33" s="2"/>
      <c r="K33" s="18"/>
      <c r="M33" s="63"/>
    </row>
    <row r="34" spans="1:11" ht="12.75">
      <c r="A34" s="15"/>
      <c r="B34" s="16" t="s">
        <v>3</v>
      </c>
      <c r="C34" s="16"/>
      <c r="D34" s="7">
        <f>SUM(D26-D32)</f>
        <v>33381.600000000006</v>
      </c>
      <c r="E34" s="7"/>
      <c r="F34" s="7"/>
      <c r="G34" s="26">
        <f>SUM(G26-G33)</f>
        <v>33381.600000000006</v>
      </c>
      <c r="H34" s="7"/>
      <c r="I34" s="7"/>
      <c r="J34" s="64"/>
      <c r="K34" s="18"/>
    </row>
    <row r="35" spans="1:11" ht="12.75">
      <c r="A35" s="18"/>
      <c r="B35" s="16"/>
      <c r="C35" s="16"/>
      <c r="K35" s="18"/>
    </row>
    <row r="36" spans="1:14" ht="12.75">
      <c r="A36" s="35"/>
      <c r="B36" s="1"/>
      <c r="D36" s="2"/>
      <c r="E36" s="2"/>
      <c r="F36" s="2"/>
      <c r="G36" s="2"/>
      <c r="H36" s="2"/>
      <c r="I36" s="2"/>
      <c r="J36" s="2"/>
      <c r="K36" s="44"/>
      <c r="L36" s="3"/>
      <c r="M36" s="44"/>
      <c r="N36" s="46"/>
    </row>
    <row r="37" spans="1:11" ht="12.75">
      <c r="A37" s="18"/>
      <c r="B37" s="16"/>
      <c r="C37" s="16"/>
      <c r="K37" s="18"/>
    </row>
    <row r="38" spans="1:11" ht="12.75">
      <c r="A38" s="18"/>
      <c r="B38" s="3"/>
      <c r="C38" s="3"/>
      <c r="D38" s="21"/>
      <c r="F38" s="16"/>
      <c r="G38" s="20"/>
      <c r="H38" s="20"/>
      <c r="I38" s="20"/>
      <c r="K38" s="15"/>
    </row>
    <row r="39" spans="1:11" ht="12.75">
      <c r="A39" s="16"/>
      <c r="B39" s="3"/>
      <c r="C39" s="3"/>
      <c r="H39" s="16"/>
      <c r="I39" s="16"/>
      <c r="J39" s="15"/>
      <c r="K39" s="19"/>
    </row>
    <row r="40" spans="1:11" ht="12.75">
      <c r="A40" s="18"/>
      <c r="B40" s="3"/>
      <c r="C40" s="3"/>
      <c r="D40" s="5"/>
      <c r="E40" s="9"/>
      <c r="F40" s="9"/>
      <c r="G40" s="5"/>
      <c r="H40" s="3"/>
      <c r="I40" s="3"/>
      <c r="J40" s="61"/>
      <c r="K40" s="19"/>
    </row>
    <row r="41" spans="1:11" ht="12.75">
      <c r="A41" s="18"/>
      <c r="B41" s="3"/>
      <c r="C41" s="3"/>
      <c r="D41" s="48"/>
      <c r="E41" s="2"/>
      <c r="F41" s="2"/>
      <c r="G41" s="2"/>
      <c r="H41" s="2"/>
      <c r="I41" s="2"/>
      <c r="J41" s="48"/>
      <c r="K41" s="22"/>
    </row>
    <row r="42" spans="1:11" ht="12.75">
      <c r="A42" s="18"/>
      <c r="B42" s="3"/>
      <c r="C42" s="3"/>
      <c r="D42" s="2"/>
      <c r="E42" s="2"/>
      <c r="F42" s="2"/>
      <c r="G42" s="2"/>
      <c r="H42" s="2"/>
      <c r="I42" s="2"/>
      <c r="J42" s="2"/>
      <c r="K42" s="22"/>
    </row>
    <row r="43" spans="1:11" ht="12.75">
      <c r="A43" s="18"/>
      <c r="B43" s="3"/>
      <c r="C43" s="3"/>
      <c r="D43" s="2"/>
      <c r="E43" s="2"/>
      <c r="F43" s="2"/>
      <c r="G43" s="2"/>
      <c r="H43" s="2"/>
      <c r="I43" s="2"/>
      <c r="J43" s="2"/>
      <c r="K43" s="22"/>
    </row>
    <row r="44" spans="1:11" ht="12.75">
      <c r="A44" s="18"/>
      <c r="B44" s="3"/>
      <c r="C44" s="3"/>
      <c r="D44" s="2"/>
      <c r="E44" s="2"/>
      <c r="F44" s="2"/>
      <c r="G44" s="2"/>
      <c r="H44" s="2"/>
      <c r="I44" s="2"/>
      <c r="J44" s="2"/>
      <c r="K44" s="22"/>
    </row>
    <row r="45" spans="1:11" ht="12.75">
      <c r="A45" s="18"/>
      <c r="B45" s="3"/>
      <c r="C45" s="3"/>
      <c r="D45" s="2"/>
      <c r="E45" s="2"/>
      <c r="F45" s="2"/>
      <c r="G45" s="2"/>
      <c r="H45" s="2"/>
      <c r="I45" s="2"/>
      <c r="J45" s="2"/>
      <c r="K45" s="22"/>
    </row>
    <row r="46" spans="1:11" ht="12.75">
      <c r="A46" s="18"/>
      <c r="B46" s="3"/>
      <c r="C46" s="3"/>
      <c r="D46" s="7"/>
      <c r="E46" s="2"/>
      <c r="F46" s="22"/>
      <c r="G46" s="2"/>
      <c r="H46" s="2"/>
      <c r="I46" s="2"/>
      <c r="J46" s="2"/>
      <c r="K46" s="22"/>
    </row>
    <row r="47" spans="1:11" ht="12.75">
      <c r="A47" s="18"/>
      <c r="B47" s="3"/>
      <c r="C47" s="3"/>
      <c r="D47" s="7"/>
      <c r="E47" s="2"/>
      <c r="F47" s="22"/>
      <c r="G47" s="2"/>
      <c r="H47" s="2"/>
      <c r="I47" s="2"/>
      <c r="J47" s="2"/>
      <c r="K47" s="22"/>
    </row>
    <row r="48" spans="1:11" ht="12.75">
      <c r="A48" s="18"/>
      <c r="B48" s="3"/>
      <c r="C48" s="3"/>
      <c r="D48" s="27"/>
      <c r="E48" s="2"/>
      <c r="F48" s="22"/>
      <c r="G48" s="2"/>
      <c r="H48" s="2"/>
      <c r="I48" s="2"/>
      <c r="J48" s="2"/>
      <c r="K48" s="22"/>
    </row>
    <row r="49" spans="1:11" ht="12.75">
      <c r="A49" s="18"/>
      <c r="B49" s="3"/>
      <c r="C49" s="3"/>
      <c r="D49" s="27"/>
      <c r="E49" s="2"/>
      <c r="F49" s="22"/>
      <c r="G49" s="2"/>
      <c r="H49" s="2"/>
      <c r="I49" s="2"/>
      <c r="J49" s="2"/>
      <c r="K49" s="22"/>
    </row>
    <row r="50" spans="1:13" ht="12.75">
      <c r="A50" s="15"/>
      <c r="B50" s="16"/>
      <c r="C50" s="16"/>
      <c r="D50" s="7"/>
      <c r="E50" s="7"/>
      <c r="F50" s="7"/>
      <c r="G50" s="7"/>
      <c r="H50" s="7"/>
      <c r="I50" s="7"/>
      <c r="J50" s="7"/>
      <c r="K50" s="23"/>
      <c r="L50" s="5"/>
      <c r="M50" s="5"/>
    </row>
    <row r="51" spans="1:11" ht="12.75">
      <c r="A51" s="18"/>
      <c r="B51" s="3"/>
      <c r="C51" s="3"/>
      <c r="D51" s="4"/>
      <c r="E51" s="2"/>
      <c r="F51" s="2"/>
      <c r="G51" s="2"/>
      <c r="H51" s="2"/>
      <c r="I51" s="2"/>
      <c r="J51" s="2"/>
      <c r="K51" s="22"/>
    </row>
    <row r="52" spans="1:11" ht="12.75">
      <c r="A52" s="18"/>
      <c r="B52" s="3"/>
      <c r="C52" s="3"/>
      <c r="D52" s="4"/>
      <c r="E52" s="2"/>
      <c r="F52" s="2"/>
      <c r="G52" s="22"/>
      <c r="H52" s="2"/>
      <c r="I52" s="2"/>
      <c r="J52" s="2"/>
      <c r="K52" s="22"/>
    </row>
    <row r="53" spans="1:11" ht="12.75">
      <c r="A53" s="18"/>
      <c r="B53" s="3"/>
      <c r="C53" s="3"/>
      <c r="D53" s="4"/>
      <c r="E53" s="2"/>
      <c r="F53" s="2"/>
      <c r="G53" s="2"/>
      <c r="H53" s="2"/>
      <c r="I53" s="2"/>
      <c r="J53" s="2"/>
      <c r="K53" s="22"/>
    </row>
    <row r="54" spans="1:11" ht="12.75">
      <c r="A54" s="18"/>
      <c r="B54" s="3"/>
      <c r="C54" s="3"/>
      <c r="D54" s="4"/>
      <c r="E54" s="4"/>
      <c r="F54" s="4"/>
      <c r="G54" s="4"/>
      <c r="H54" s="7"/>
      <c r="I54" s="4"/>
      <c r="J54" s="4"/>
      <c r="K54" s="19"/>
    </row>
    <row r="55" spans="1:11" ht="12.75">
      <c r="A55" s="18"/>
      <c r="B55" s="3"/>
      <c r="C55" s="3"/>
      <c r="E55" s="4"/>
      <c r="F55" s="4"/>
      <c r="G55" s="4"/>
      <c r="H55" s="4"/>
      <c r="I55" s="4"/>
      <c r="J55" s="4"/>
      <c r="K55" s="19"/>
    </row>
  </sheetData>
  <sheetProtection/>
  <mergeCells count="3">
    <mergeCell ref="B2:E2"/>
    <mergeCell ref="A6:B6"/>
    <mergeCell ref="G6:H6"/>
  </mergeCells>
  <printOptions gridLines="1"/>
  <pageMargins left="0.7874015748031497" right="0.7874015748031497" top="1.062992125984252" bottom="1.062992125984252" header="0.3937007874015748" footer="0.7874015748031497"/>
  <pageSetup horizontalDpi="600" verticalDpi="600" orientation="landscape" paperSize="9" r:id="rId1"/>
  <headerFooter alignWithMargins="0">
    <oddHeader>&amp;LWest &amp; Middle Chinnock Accounts 4th Qrt and Yr End 2016/17
&amp;C&amp;A&amp;R&amp;D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Combes</dc:creator>
  <cp:keywords/>
  <dc:description/>
  <cp:lastModifiedBy>Kims</cp:lastModifiedBy>
  <cp:lastPrinted>2018-04-24T18:02:32Z</cp:lastPrinted>
  <dcterms:created xsi:type="dcterms:W3CDTF">2008-09-01T21:31:49Z</dcterms:created>
  <dcterms:modified xsi:type="dcterms:W3CDTF">2018-04-24T19:50:46Z</dcterms:modified>
  <cp:category/>
  <cp:version/>
  <cp:contentType/>
  <cp:contentStatus/>
</cp:coreProperties>
</file>